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75" windowWidth="15315" windowHeight="5910"/>
  </bookViews>
  <sheets>
    <sheet name="Plan1" sheetId="1" r:id="rId1"/>
    <sheet name="Plan2" sheetId="2" r:id="rId2"/>
    <sheet name="Plan3" sheetId="3" r:id="rId3"/>
    <sheet name="Plan4" sheetId="4" r:id="rId4"/>
  </sheets>
  <definedNames>
    <definedName name="_GoBack" localSheetId="0">Plan1!#REF!</definedName>
  </definedNames>
  <calcPr calcId="125725"/>
</workbook>
</file>

<file path=xl/calcChain.xml><?xml version="1.0" encoding="utf-8"?>
<calcChain xmlns="http://schemas.openxmlformats.org/spreadsheetml/2006/main">
  <c r="H237" i="1"/>
  <c r="H236"/>
  <c r="H225"/>
  <c r="H224"/>
  <c r="H222"/>
  <c r="H221"/>
  <c r="H220"/>
  <c r="E181"/>
  <c r="F181" s="1"/>
  <c r="E163"/>
  <c r="F163" s="1"/>
  <c r="H124"/>
  <c r="H123"/>
  <c r="E87"/>
  <c r="F87" s="1"/>
  <c r="E69"/>
  <c r="F69" s="1"/>
  <c r="H32"/>
  <c r="H31"/>
  <c r="H30"/>
  <c r="H29"/>
  <c r="H28"/>
  <c r="H27"/>
  <c r="H26"/>
  <c r="H25"/>
  <c r="H223"/>
  <c r="C204"/>
  <c r="C205"/>
  <c r="C206"/>
  <c r="C111"/>
  <c r="H125" l="1"/>
  <c r="H33"/>
  <c r="E38" s="1"/>
  <c r="G38" s="1"/>
  <c r="H238"/>
  <c r="C248" s="1"/>
  <c r="H226"/>
  <c r="C247" s="1"/>
  <c r="C208"/>
  <c r="C207"/>
  <c r="C110"/>
  <c r="C109"/>
  <c r="C113"/>
  <c r="C112"/>
  <c r="E130" l="1"/>
  <c r="G130" s="1"/>
  <c r="C203" s="1"/>
  <c r="F92"/>
  <c r="C202"/>
  <c r="C107"/>
  <c r="C108"/>
  <c r="F186" l="1"/>
  <c r="C209" s="1"/>
  <c r="F202" s="1"/>
  <c r="C246" s="1"/>
  <c r="C114"/>
  <c r="F107" s="1"/>
  <c r="C245" l="1"/>
  <c r="F245" s="1"/>
</calcChain>
</file>

<file path=xl/sharedStrings.xml><?xml version="1.0" encoding="utf-8"?>
<sst xmlns="http://schemas.openxmlformats.org/spreadsheetml/2006/main" count="168" uniqueCount="124">
  <si>
    <t>CÂMARA MUNICIPAL DE BELO HORIZONTE</t>
  </si>
  <si>
    <t>Dados da Empresa</t>
  </si>
  <si>
    <t>Razão social:</t>
  </si>
  <si>
    <t>CNPJ:</t>
  </si>
  <si>
    <t>ITEM A</t>
  </si>
  <si>
    <t>Profissionais</t>
  </si>
  <si>
    <t>Percentual total sobre o valor total mensal da mão-de-obra</t>
  </si>
  <si>
    <t>%</t>
  </si>
  <si>
    <t>Valor unitário de Administração</t>
  </si>
  <si>
    <t>Valor unitário referente aos encargos contratuais</t>
  </si>
  <si>
    <t>A1</t>
  </si>
  <si>
    <t>A2</t>
  </si>
  <si>
    <t>A3</t>
  </si>
  <si>
    <t>A4</t>
  </si>
  <si>
    <t>A5</t>
  </si>
  <si>
    <t>A6</t>
  </si>
  <si>
    <t>A7</t>
  </si>
  <si>
    <t>Quantitativo</t>
  </si>
  <si>
    <t>Valor total mensal da mão de obra (A1)</t>
  </si>
  <si>
    <t>Percentual mensal sobre encargos tributários</t>
  </si>
  <si>
    <t>40% do salário mínimo é o máximo a ser pago pela CMBH de adicional de insalubridade para o cargo de Bombeiro. O valor a ser efetivamente pago variará em função do real pagamento a ser feito pela empresa de acordo com as exigências legais.</t>
  </si>
  <si>
    <t>Cargo Horaria Mensal Individual</t>
  </si>
  <si>
    <t>Salário Mensal Individual (R$)</t>
  </si>
  <si>
    <t>Salario Mensal Total (R$)</t>
  </si>
  <si>
    <t>220 horas</t>
  </si>
  <si>
    <t>Técnico em Eletricidade</t>
  </si>
  <si>
    <t>Eletricista</t>
  </si>
  <si>
    <t>Bombeiro Hidraulico</t>
  </si>
  <si>
    <t>Artífice</t>
  </si>
  <si>
    <t>Auxiliar de Manutenção Predial</t>
  </si>
  <si>
    <t>Adicional de Periculosidade para Técnico em Eletricidade</t>
  </si>
  <si>
    <t>Adicional de Periculosidade para  Eletricista</t>
  </si>
  <si>
    <t>Adicional de Insalubridade para  Bombeiro</t>
  </si>
  <si>
    <r>
      <t>OBS:</t>
    </r>
    <r>
      <rPr>
        <sz val="11"/>
        <color theme="1"/>
        <rFont val="Calibri"/>
        <family val="2"/>
        <scheme val="minor"/>
      </rPr>
      <t xml:space="preserve">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“A2”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</si>
  <si>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t>$</t>
  </si>
  <si>
    <r>
      <rPr>
        <b/>
        <sz val="11"/>
        <rFont val="Calibri"/>
        <family val="2"/>
        <scheme val="minor"/>
      </rPr>
      <t xml:space="preserve">OBS: </t>
    </r>
    <r>
      <rPr>
        <sz val="11"/>
        <rFont val="Calibri"/>
        <family val="2"/>
        <scheme val="minor"/>
      </rPr>
      <t xml:space="preserve">A indicação de um percentual inferior ao exigível não implica a desobrigação da CONTRATADA pagar os encargos tributários tal como constam de lei. O valor correspondente ao que tiver sido desconsiderado ou considerado apenas parcialmente nesta quadrícula “A8”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</si>
  <si>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t>A8</t>
  </si>
  <si>
    <t>ITEM B</t>
  </si>
  <si>
    <t>Técnico em Edificações</t>
  </si>
  <si>
    <t>Técnico em Telecomunicações</t>
  </si>
  <si>
    <t>Valor total mensal da mão de obra (B1)</t>
  </si>
  <si>
    <r>
      <t>OBS:</t>
    </r>
    <r>
      <rPr>
        <sz val="11"/>
        <color theme="1"/>
        <rFont val="Calibri"/>
        <family val="2"/>
        <scheme val="minor"/>
      </rPr>
      <t xml:space="preserve">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“B2”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</si>
  <si>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t>B1</t>
  </si>
  <si>
    <t>B2</t>
  </si>
  <si>
    <t>B3</t>
  </si>
  <si>
    <t>B4</t>
  </si>
  <si>
    <t>B5</t>
  </si>
  <si>
    <t>B6</t>
  </si>
  <si>
    <t>B7</t>
  </si>
  <si>
    <t>B8</t>
  </si>
  <si>
    <t>ITEM C</t>
  </si>
  <si>
    <t>ITEM D</t>
  </si>
  <si>
    <t>Pedreiro</t>
  </si>
  <si>
    <t>Pintor</t>
  </si>
  <si>
    <t>Marceneiro</t>
  </si>
  <si>
    <t>Normal</t>
  </si>
  <si>
    <t>Excepcional</t>
  </si>
  <si>
    <t>Tipo de Hora Eventual</t>
  </si>
  <si>
    <t>Valor Homem Hora (R$)</t>
  </si>
  <si>
    <t>Valor Mensal Total (R$)</t>
  </si>
  <si>
    <t>Cadista</t>
  </si>
  <si>
    <t>VALOR GLOBAL ANUAL DA PROPOSTA COMERCIAL</t>
  </si>
  <si>
    <t>Considerar a soma dos valores totais mensais dos itens A, B, C e D multiplicado por 12 (doze) meses. Este é um valor meramente de referência, para fins de apuração do menor preço</t>
  </si>
  <si>
    <t>Item</t>
  </si>
  <si>
    <t>Meses</t>
  </si>
  <si>
    <t>Valor Total Anual</t>
  </si>
  <si>
    <r>
      <rPr>
        <b/>
        <sz val="11"/>
        <rFont val="Calibri"/>
        <family val="2"/>
        <scheme val="minor"/>
      </rPr>
      <t>A1</t>
    </r>
    <r>
      <rPr>
        <sz val="11"/>
        <rFont val="Calibri"/>
        <family val="2"/>
        <scheme val="minor"/>
      </rPr>
      <t xml:space="preserve"> - </t>
    </r>
    <r>
      <rPr>
        <b/>
        <u/>
        <sz val="11"/>
        <rFont val="Calibri"/>
        <family val="2"/>
        <scheme val="minor"/>
      </rPr>
      <t>Valor mensal referente à mão de obra fixa:</t>
    </r>
    <r>
      <rPr>
        <sz val="11"/>
        <rFont val="Calibri"/>
        <family val="2"/>
        <scheme val="minor"/>
      </rPr>
      <t xml:space="preserve"> Os salários/adicionais mensais individuais foram multiplicados pelos quantitativos de profissionais a serem alocados para cada categoria, para se encontrar os salários/adicionais mensais totais. O adicional de periculosidade para o Técnico em Eletricidade e para os Eletricistas corresponde a 30% sobre o salário definido abaixo para a categoria e o adicional de insalubridade para o Bombeiro corresponde a 40% sobre o salário mínimo. O valor mensal da mão de obra fixa corresponde à soma dos salários/adicionais mensais totais - Calculo Automático.</t>
    </r>
  </si>
  <si>
    <r>
      <rPr>
        <b/>
        <sz val="11"/>
        <rFont val="Calibri"/>
        <family val="2"/>
        <scheme val="minor"/>
      </rPr>
      <t>A2</t>
    </r>
    <r>
      <rPr>
        <sz val="11"/>
        <rFont val="Calibri"/>
        <family val="2"/>
        <scheme val="minor"/>
      </rPr>
      <t xml:space="preserve"> -</t>
    </r>
    <r>
      <rPr>
        <b/>
        <u/>
        <sz val="11"/>
        <rFont val="Calibri"/>
        <family val="2"/>
        <scheme val="minor"/>
      </rPr>
      <t xml:space="preserve"> Valor mensal referente aos encargos sociais:</t>
    </r>
    <r>
      <rPr>
        <sz val="11"/>
        <rFont val="Calibri"/>
        <family val="2"/>
        <scheme val="minor"/>
      </rPr>
      <t xml:space="preserve"> Percentual total que incidirá exclusivamente sobre o valor total mensal da mão-de-obra - Calculo Automático.</t>
    </r>
  </si>
  <si>
    <r>
      <rPr>
        <b/>
        <sz val="11"/>
        <rFont val="Calibri"/>
        <family val="2"/>
        <scheme val="minor"/>
      </rPr>
      <t>A3</t>
    </r>
    <r>
      <rPr>
        <sz val="11"/>
        <rFont val="Calibri"/>
        <family val="2"/>
        <scheme val="minor"/>
      </rPr>
      <t xml:space="preserve"> - </t>
    </r>
    <r>
      <rPr>
        <b/>
        <u/>
        <sz val="11"/>
        <rFont val="Calibri"/>
        <family val="2"/>
        <scheme val="minor"/>
      </rPr>
      <t>Valor mensal referente ao vale-transporte:</t>
    </r>
    <r>
      <rPr>
        <sz val="11"/>
        <rFont val="Calibri"/>
        <family val="2"/>
        <scheme val="minor"/>
      </rPr>
      <t xml:space="preserve"> Valor meramente estimativo e </t>
    </r>
    <r>
      <rPr>
        <u/>
        <sz val="11"/>
        <rFont val="Calibri"/>
        <family val="2"/>
        <scheme val="minor"/>
      </rPr>
      <t>não deverá ser alterado pela licitante</t>
    </r>
    <r>
      <rPr>
        <sz val="11"/>
        <rFont val="Calibri"/>
        <family val="2"/>
        <scheme val="minor"/>
      </rPr>
      <t xml:space="preserve"> em sua proposta comercial. O valor a ser efetivamente pago pela CMBH variará em função do real consumo de vale-transporte.</t>
    </r>
  </si>
  <si>
    <r>
      <rPr>
        <b/>
        <sz val="11"/>
        <rFont val="Calibri"/>
        <family val="2"/>
        <scheme val="minor"/>
      </rPr>
      <t>A4</t>
    </r>
    <r>
      <rPr>
        <sz val="11"/>
        <rFont val="Calibri"/>
        <family val="2"/>
        <scheme val="minor"/>
      </rPr>
      <t xml:space="preserve"> - </t>
    </r>
    <r>
      <rPr>
        <b/>
        <u/>
        <sz val="11"/>
        <rFont val="Calibri"/>
        <family val="2"/>
        <scheme val="minor"/>
      </rPr>
      <t>Valor mensal referente ao auxílio/ticket/vale-alimentação/refeição:</t>
    </r>
    <r>
      <rPr>
        <sz val="11"/>
        <rFont val="Calibri"/>
        <family val="2"/>
        <scheme val="minor"/>
      </rPr>
      <t xml:space="preserve"> Valor meramente estimativo e </t>
    </r>
    <r>
      <rPr>
        <u/>
        <sz val="11"/>
        <rFont val="Calibri"/>
        <family val="2"/>
        <scheme val="minor"/>
      </rPr>
      <t>não deverá ser alterado pela licitante</t>
    </r>
    <r>
      <rPr>
        <sz val="11"/>
        <rFont val="Calibri"/>
        <family val="2"/>
        <scheme val="minor"/>
      </rPr>
      <t xml:space="preserve"> em sua proposta comercial. O valor a ser efetivamente pago pela CMBH variará em função do real consumo de auxílio/ticket/vale-alimentação/refeição.</t>
    </r>
  </si>
  <si>
    <r>
      <rPr>
        <b/>
        <sz val="11"/>
        <rFont val="Calibri"/>
        <family val="2"/>
        <scheme val="minor"/>
      </rPr>
      <t>A5</t>
    </r>
    <r>
      <rPr>
        <sz val="11"/>
        <rFont val="Calibri"/>
        <family val="2"/>
        <scheme val="minor"/>
      </rPr>
      <t xml:space="preserve"> - </t>
    </r>
    <r>
      <rPr>
        <b/>
        <u/>
        <sz val="11"/>
        <rFont val="Calibri"/>
        <family val="2"/>
        <scheme val="minor"/>
      </rPr>
      <t>Valor mensal referente a equipamentos e ferramentas:</t>
    </r>
    <r>
      <rPr>
        <sz val="11"/>
        <rFont val="Calibri"/>
        <family val="2"/>
        <scheme val="minor"/>
      </rPr>
      <t xml:space="preserve"> Valor mensal destinado a custear a alocação, a manutenção e a substituição de todos os equipamentos e as ferramentas necessários à completa execução dos serviços, inclusive os de proteção individual.</t>
    </r>
  </si>
  <si>
    <r>
      <rPr>
        <b/>
        <sz val="11"/>
        <rFont val="Calibri"/>
        <family val="2"/>
        <scheme val="minor"/>
      </rPr>
      <t>A6</t>
    </r>
    <r>
      <rPr>
        <sz val="11"/>
        <rFont val="Calibri"/>
        <family val="2"/>
        <scheme val="minor"/>
      </rPr>
      <t xml:space="preserve"> - </t>
    </r>
    <r>
      <rPr>
        <b/>
        <u/>
        <sz val="11"/>
        <rFont val="Calibri"/>
        <family val="2"/>
        <scheme val="minor"/>
      </rPr>
      <t>Valor mensal referente à administração:</t>
    </r>
    <r>
      <rPr>
        <b/>
        <sz val="11"/>
        <rFont val="Calibri"/>
        <family val="2"/>
        <scheme val="minor"/>
      </rPr>
      <t xml:space="preserve"> </t>
    </r>
    <r>
      <rPr>
        <sz val="11"/>
        <rFont val="Calibri"/>
        <family val="2"/>
        <scheme val="minor"/>
      </rPr>
      <t>Valor unitário destinado a remunerar mensalmente a CONTRATADA em seu lucro. Este valor unitário é multiplicado pelo número de profissionais a serem alocados ao serviço - Calculo Automático.</t>
    </r>
  </si>
  <si>
    <r>
      <rPr>
        <b/>
        <sz val="11"/>
        <rFont val="Calibri"/>
        <family val="2"/>
        <scheme val="minor"/>
      </rPr>
      <t>A8</t>
    </r>
    <r>
      <rPr>
        <sz val="11"/>
        <rFont val="Calibri"/>
        <family val="2"/>
        <scheme val="minor"/>
      </rPr>
      <t xml:space="preserve"> - </t>
    </r>
    <r>
      <rPr>
        <b/>
        <u/>
        <sz val="11"/>
        <rFont val="Calibri"/>
        <family val="2"/>
        <scheme val="minor"/>
      </rPr>
      <t>Valor mensal referente aos encargos tributários:</t>
    </r>
    <r>
      <rPr>
        <sz val="11"/>
        <rFont val="Calibri"/>
        <family val="2"/>
        <scheme val="minor"/>
      </rPr>
      <t xml:space="preserve"> Percentual total que incide exclusivamente sobre o valor total mensal - Calculo Automático. </t>
    </r>
  </si>
  <si>
    <r>
      <rPr>
        <b/>
        <sz val="11"/>
        <rFont val="Calibri"/>
        <family val="2"/>
        <scheme val="minor"/>
      </rPr>
      <t>A9</t>
    </r>
    <r>
      <rPr>
        <sz val="11"/>
        <rFont val="Calibri"/>
        <family val="2"/>
        <scheme val="minor"/>
      </rPr>
      <t xml:space="preserve"> - </t>
    </r>
    <r>
      <rPr>
        <b/>
        <u/>
        <sz val="11"/>
        <rFont val="Calibri"/>
        <family val="2"/>
        <scheme val="minor"/>
      </rPr>
      <t>Valor total mensal do Item A:</t>
    </r>
    <r>
      <rPr>
        <sz val="11"/>
        <rFont val="Calibri"/>
        <family val="2"/>
        <scheme val="minor"/>
      </rPr>
      <t xml:space="preserve"> Valor meramente de referência para fins de apuração do menor preço. O valor efetivamente devido será alterado em decorrência da redução proporcional aos dias de faltas e aos atrasos de qualquer profissional alocado, em virtude da existência de horas extras e de horas noturnas, bem como em razão do efetivo consumo de vale-transporte e de auxílio/ticket/vale-alimentação/refeição - Calculo Automático.</t>
    </r>
  </si>
  <si>
    <r>
      <rPr>
        <b/>
        <sz val="11"/>
        <rFont val="Calibri"/>
        <family val="2"/>
        <scheme val="minor"/>
      </rPr>
      <t>B1</t>
    </r>
    <r>
      <rPr>
        <sz val="11"/>
        <rFont val="Calibri"/>
        <family val="2"/>
        <scheme val="minor"/>
      </rPr>
      <t xml:space="preserve"> - </t>
    </r>
    <r>
      <rPr>
        <b/>
        <u/>
        <sz val="11"/>
        <rFont val="Calibri"/>
        <family val="2"/>
        <scheme val="minor"/>
      </rPr>
      <t>Valor mensal referente à mão de obra fixa:</t>
    </r>
    <r>
      <rPr>
        <sz val="11"/>
        <rFont val="Calibri"/>
        <family val="2"/>
        <scheme val="minor"/>
      </rPr>
      <t xml:space="preserve"> Os salários mensais individuais deverão ser multiplicados pelos quantitativos de profissionais a serem alocados para cada categoria, para se encontrar os salários mensais totais. O valor mensal da mão de obra fixa corresponderá à soma dos salários mensais totais - Calculo Automático.</t>
    </r>
  </si>
  <si>
    <r>
      <rPr>
        <b/>
        <sz val="11"/>
        <rFont val="Calibri"/>
        <family val="2"/>
        <scheme val="minor"/>
      </rPr>
      <t>B2</t>
    </r>
    <r>
      <rPr>
        <sz val="11"/>
        <rFont val="Calibri"/>
        <family val="2"/>
        <scheme val="minor"/>
      </rPr>
      <t xml:space="preserve"> - </t>
    </r>
    <r>
      <rPr>
        <b/>
        <u/>
        <sz val="11"/>
        <rFont val="Calibri"/>
        <family val="2"/>
        <scheme val="minor"/>
      </rPr>
      <t xml:space="preserve">Valor mensal referente aos encargos sociais: </t>
    </r>
    <r>
      <rPr>
        <sz val="11"/>
        <rFont val="Calibri"/>
        <family val="2"/>
        <scheme val="minor"/>
      </rPr>
      <t>Percentual total que incidirá exclusivamente sobre o valor total mensal da mão-de-obra - Calculo Automático.</t>
    </r>
  </si>
  <si>
    <r>
      <rPr>
        <b/>
        <sz val="11"/>
        <rFont val="Calibri"/>
        <family val="2"/>
        <scheme val="minor"/>
      </rPr>
      <t>B3</t>
    </r>
    <r>
      <rPr>
        <sz val="11"/>
        <rFont val="Calibri"/>
        <family val="2"/>
        <scheme val="minor"/>
      </rPr>
      <t xml:space="preserve"> - </t>
    </r>
    <r>
      <rPr>
        <b/>
        <u/>
        <sz val="11"/>
        <rFont val="Calibri"/>
        <family val="2"/>
        <scheme val="minor"/>
      </rPr>
      <t>Valor mensal referente ao vale-transporte:</t>
    </r>
    <r>
      <rPr>
        <sz val="11"/>
        <rFont val="Calibri"/>
        <family val="2"/>
        <scheme val="minor"/>
      </rPr>
      <t xml:space="preserve"> Valor meramente estimativo e </t>
    </r>
    <r>
      <rPr>
        <u/>
        <sz val="11"/>
        <rFont val="Calibri"/>
        <family val="2"/>
        <scheme val="minor"/>
      </rPr>
      <t>não deverá ser alterado pela licitante</t>
    </r>
    <r>
      <rPr>
        <sz val="11"/>
        <rFont val="Calibri"/>
        <family val="2"/>
        <scheme val="minor"/>
      </rPr>
      <t xml:space="preserve"> em sua proposta comercial. O valor a ser efetivamente pago pela CMBH variará em função do real consumo de vale-transporte.</t>
    </r>
  </si>
  <si>
    <r>
      <rPr>
        <b/>
        <sz val="11"/>
        <rFont val="Calibri"/>
        <family val="2"/>
        <scheme val="minor"/>
      </rPr>
      <t>B4</t>
    </r>
    <r>
      <rPr>
        <sz val="11"/>
        <rFont val="Calibri"/>
        <family val="2"/>
        <scheme val="minor"/>
      </rPr>
      <t xml:space="preserve"> - </t>
    </r>
    <r>
      <rPr>
        <b/>
        <u/>
        <sz val="11"/>
        <rFont val="Calibri"/>
        <family val="2"/>
        <scheme val="minor"/>
      </rPr>
      <t>Valor mensal referente ao auxílio/ticket/vale-alimentação/refeição:</t>
    </r>
    <r>
      <rPr>
        <sz val="11"/>
        <rFont val="Calibri"/>
        <family val="2"/>
        <scheme val="minor"/>
      </rPr>
      <t xml:space="preserve"> Valor meramente estimativo e </t>
    </r>
    <r>
      <rPr>
        <u/>
        <sz val="11"/>
        <rFont val="Calibri"/>
        <family val="2"/>
        <scheme val="minor"/>
      </rPr>
      <t>não deverá ser alterado pela licitante</t>
    </r>
    <r>
      <rPr>
        <sz val="11"/>
        <rFont val="Calibri"/>
        <family val="2"/>
        <scheme val="minor"/>
      </rPr>
      <t xml:space="preserve"> em sua proposta comercial. O valor a ser efetivamente pago pela CMBH variará em função do real consumo de auxílio/ticket/vale-alimentação/refeição.</t>
    </r>
  </si>
  <si>
    <r>
      <rPr>
        <b/>
        <sz val="11"/>
        <rFont val="Calibri"/>
        <family val="2"/>
        <scheme val="minor"/>
      </rPr>
      <t>B5</t>
    </r>
    <r>
      <rPr>
        <sz val="11"/>
        <rFont val="Calibri"/>
        <family val="2"/>
        <scheme val="minor"/>
      </rPr>
      <t xml:space="preserve"> - </t>
    </r>
    <r>
      <rPr>
        <b/>
        <u/>
        <sz val="11"/>
        <rFont val="Calibri"/>
        <family val="2"/>
        <scheme val="minor"/>
      </rPr>
      <t>Valor mensal referente a equipamentos e ferramentas:</t>
    </r>
    <r>
      <rPr>
        <sz val="11"/>
        <rFont val="Calibri"/>
        <family val="2"/>
        <scheme val="minor"/>
      </rPr>
      <t xml:space="preserve"> Valor mensal destinado a custear a alocação, a manutenção e a substituição de todos os equipamentos e as ferramentas necessários à completa execução dos serviços, inclusive os de proteção individual - Calculo Automático.</t>
    </r>
  </si>
  <si>
    <r>
      <rPr>
        <b/>
        <sz val="11"/>
        <rFont val="Calibri"/>
        <family val="2"/>
        <scheme val="minor"/>
      </rPr>
      <t>B6</t>
    </r>
    <r>
      <rPr>
        <sz val="11"/>
        <rFont val="Calibri"/>
        <family val="2"/>
        <scheme val="minor"/>
      </rPr>
      <t xml:space="preserve"> - </t>
    </r>
    <r>
      <rPr>
        <b/>
        <u/>
        <sz val="11"/>
        <rFont val="Calibri"/>
        <family val="2"/>
        <scheme val="minor"/>
      </rPr>
      <t>Valor mensal referente à administração:</t>
    </r>
    <r>
      <rPr>
        <sz val="11"/>
        <rFont val="Calibri"/>
        <family val="2"/>
        <scheme val="minor"/>
      </rPr>
      <t xml:space="preserve"> Valor unitário destinado a remunerar mensalmente a CONTRATADA em seu lucro. Este valor unitário é multiplicado pelo número de profissionais a serem alocados ao serviço - Calculo Automático.</t>
    </r>
  </si>
  <si>
    <r>
      <rPr>
        <b/>
        <sz val="11"/>
        <rFont val="Calibri"/>
        <family val="2"/>
        <scheme val="minor"/>
      </rPr>
      <t>B8</t>
    </r>
    <r>
      <rPr>
        <sz val="11"/>
        <rFont val="Calibri"/>
        <family val="2"/>
        <scheme val="minor"/>
      </rPr>
      <t xml:space="preserve"> - </t>
    </r>
    <r>
      <rPr>
        <b/>
        <u/>
        <sz val="11"/>
        <rFont val="Calibri"/>
        <family val="2"/>
        <scheme val="minor"/>
      </rPr>
      <t>Valor mensal referente aos encargos tributários:</t>
    </r>
    <r>
      <rPr>
        <sz val="11"/>
        <rFont val="Calibri"/>
        <family val="2"/>
        <scheme val="minor"/>
      </rPr>
      <t xml:space="preserve"> Percentual total que incide exclusivamente sobre o valor total mensal - Calculo Automático. </t>
    </r>
  </si>
  <si>
    <r>
      <rPr>
        <b/>
        <sz val="11"/>
        <rFont val="Calibri"/>
        <family val="2"/>
        <scheme val="minor"/>
      </rPr>
      <t>B9</t>
    </r>
    <r>
      <rPr>
        <sz val="11"/>
        <rFont val="Calibri"/>
        <family val="2"/>
        <scheme val="minor"/>
      </rPr>
      <t xml:space="preserve"> - </t>
    </r>
    <r>
      <rPr>
        <b/>
        <u/>
        <sz val="11"/>
        <rFont val="Calibri"/>
        <family val="2"/>
        <scheme val="minor"/>
      </rPr>
      <t>Valor total mensal do Item B:</t>
    </r>
    <r>
      <rPr>
        <sz val="11"/>
        <rFont val="Calibri"/>
        <family val="2"/>
        <scheme val="minor"/>
      </rPr>
      <t xml:space="preserve"> Valor meramente de referência para fins de apuração do menor preço. O valor efetivamente devido será alterado em decorrência da redução proporcional aos dias de faltas e aos atrasos de qualquer profissional alocado, em virtude da existência de horas extras e de horas noturnas, bem como em razão do efetivo consumo de vale-transporte e de auxílio/ticket/vale-alimentação/refeição - Calculo Automático.</t>
    </r>
  </si>
  <si>
    <t>Valor Mensal (R$)</t>
  </si>
  <si>
    <t>Item A</t>
  </si>
  <si>
    <t>Item B</t>
  </si>
  <si>
    <t>Item C</t>
  </si>
  <si>
    <t>Item D</t>
  </si>
  <si>
    <t>- Nos valores ofertados pela licitante em sua proposta comercial já foram incluídos todos os encargos e custos diretos e indiretos necessários à completa e perfeita execução do serviço.</t>
  </si>
  <si>
    <t>- Nos cálculos efetuados pela licitante foram consideradas, sempre, apenas as duas primeiras casas decimais, desprezando-se as casas decimais a partir da terceira, sem arredondamento.</t>
  </si>
  <si>
    <t>Total mensal referente aos encargos sociais</t>
  </si>
  <si>
    <t>Total mensal referente ao vale-transporte</t>
  </si>
  <si>
    <t xml:space="preserve">Total mensal referente ao auxílio/ticket/vale-alimentação/refeição </t>
  </si>
  <si>
    <t xml:space="preserve">Total mensal referente a alocação, a manutenção e a substituição de todos os equipamentos e as ferramentas </t>
  </si>
  <si>
    <t xml:space="preserve">Total mensal referente à administração </t>
  </si>
  <si>
    <t>Total mensal referente aos encargos contratuais</t>
  </si>
  <si>
    <t>Total mensal referente aos encargos tributários</t>
  </si>
  <si>
    <t>VALOR GLOBAL MENSAL DO ITEM A</t>
  </si>
  <si>
    <t xml:space="preserve">Total mensal referente aos encargos sociais </t>
  </si>
  <si>
    <t xml:space="preserve">Total mensal referente ao vale-transporte </t>
  </si>
  <si>
    <t>Total mensal referente ao auxílio/ticket/vale-alimentação/refeição</t>
  </si>
  <si>
    <t>Total mensal referente a alocação, a manutenção e a substituição de todos os equipamentos e as ferramentas</t>
  </si>
  <si>
    <t>VALOR GLOBAL MENSAL DO ITEM B</t>
  </si>
  <si>
    <t>Valor total mensal da mão de obra</t>
  </si>
  <si>
    <t xml:space="preserve">Valor total mensal da mão de obra </t>
  </si>
  <si>
    <r>
      <rPr>
        <b/>
        <sz val="11"/>
        <rFont val="Calibri"/>
        <family val="2"/>
        <scheme val="minor"/>
      </rPr>
      <t xml:space="preserve">OBS: </t>
    </r>
    <r>
      <rPr>
        <sz val="11"/>
        <rFont val="Calibri"/>
        <family val="2"/>
        <scheme val="minor"/>
      </rPr>
      <t xml:space="preserve">A indicação de um percentual inferior ao exigível não implica a desobrigação da CONTRATADA pagar os encargos tributários tal como constam de lei. O valor correspondente ao que tiver sido desconsiderado ou considerado apenas parcialmente nesta quadrícula “B8”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</si>
  <si>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t>ATENÇÃO: PREENCHER SOMENTE OS CAMPOS EM CINZA</t>
  </si>
  <si>
    <r>
      <rPr>
        <b/>
        <sz val="11"/>
        <rFont val="Calibri"/>
        <family val="2"/>
        <scheme val="minor"/>
      </rPr>
      <t xml:space="preserve">A7 - </t>
    </r>
    <r>
      <rPr>
        <b/>
        <u/>
        <sz val="11"/>
        <rFont val="Calibri"/>
        <family val="2"/>
        <scheme val="minor"/>
      </rPr>
      <t>Valor mensal referente aos encargos contratuais:</t>
    </r>
    <r>
      <rPr>
        <sz val="11"/>
        <rFont val="Calibri"/>
        <family val="2"/>
        <scheme val="minor"/>
      </rPr>
      <t xml:space="preserve"> Valor relativo aos “encargos contratuais” corresponderá a um valor unitário vezes o número de profissionais fixos alocados ao serviço. Este valor se destina à cobertura de toda e qualquer despesa necessária à completa e perfeita execução contratual e que não esteja especificada neste anexo como componente das outras frações do preço, como, por exemplo as despesas de supervisão e de fiscalização do serviço, preposto, auxílio creche, seguro de vida, auxílio saúde, programa de qualificação profissional e marketing e quaisquer outras despesas adicionais decorrentes do contrato e não individualizados na proposta comercial. No valor dos “encargos contratuais” também deverão ser consideradas todas as despesas referentes a benefícios não previstas neste Termo de Referência e que a CONTRATADA conceder a seus profissionais fixos, por iniciativa própria ou em decorrência de lei, convenção, dissídio ou acordo coletivo vigentes na data da apresentação da proposta comercial. Deverá integrar ainda no valor dos “encargos contratuais” eventual diferença para o cumprimento das obrigações sociais ou tributárias, como consta de lei, convenção, dissídio ou acordo coletivo, não considerada  ou considerada apenas parcialmente, vigente na data da apresentação da proposta comercial - Calculo Automático.</t>
    </r>
  </si>
  <si>
    <r>
      <rPr>
        <b/>
        <sz val="11"/>
        <rFont val="Calibri"/>
        <family val="2"/>
        <scheme val="minor"/>
      </rPr>
      <t xml:space="preserve">B7 - </t>
    </r>
    <r>
      <rPr>
        <b/>
        <u/>
        <sz val="11"/>
        <rFont val="Calibri"/>
        <family val="2"/>
        <scheme val="minor"/>
      </rPr>
      <t>Valor mensal referente aos encargos contratuais:</t>
    </r>
    <r>
      <rPr>
        <sz val="11"/>
        <rFont val="Calibri"/>
        <family val="2"/>
        <scheme val="minor"/>
      </rPr>
      <t xml:space="preserve"> Valor relativo aos “encargos contratuais” corresponderá a um valor unitário vezes o número de profissionais fixos alocados ao serviço. Este valor se destina à cobertura de toda e qualquer despesa necessária à completa e perfeita execução contratual e que não esteja especificada neste anexo como componente das outras frações do preço, como, por exemplo as despesas de supervisão e de fiscalização do serviço, preposto, auxílio creche, seguro de vida, auxílio saúde, programa de qualificação profissional e marketing e quaisquer outras despesas adicionais decorrentes do contrato e não individualizados na proposta comercial. No valor dos “encargos contratuais” também deverão ser consideradas todas as despesas referentes a benefícios não previstas neste Termo de Referência e que a CONTRATADA conceder a seus profissionais fixos, por iniciativa própria ou em decorrência de lei, convenção, dissídio ou acordo coletivo vigentes na data da apresentação da proposta comercial. Deverá integrar ainda no valor dos “encargos contratuais” eventual diferença para o cumprimento das obrigações sociais ou tributárias, como consta de lei, convenção, dissídio ou acordo coletivo, não considerada  ou considerada apenas parcialmente, vigente na data da apresentação da proposta comercial - Calculo Automático.</t>
    </r>
  </si>
  <si>
    <t xml:space="preserve">VALIDADE DA PROPOSTA COMERCIAL:    </t>
  </si>
  <si>
    <t>dias.</t>
  </si>
  <si>
    <t>Mínimo de 60 dias, conforme artigo 6º, da Lei 10.520/2002)</t>
  </si>
  <si>
    <t>LOCAL:</t>
  </si>
  <si>
    <t>DATA:</t>
  </si>
  <si>
    <t>Representante legal da licitante</t>
  </si>
  <si>
    <t>- O serviço ofertado obedece a todas as condições estabelecidas no Termo de Referência, responsabilizando-se a licitante, com a apresentação de sua proposta, pela veracidade desta informação.</t>
  </si>
  <si>
    <t>DECLARAÇÕES</t>
  </si>
  <si>
    <t>/2019</t>
  </si>
  <si>
    <r>
      <rPr>
        <b/>
        <sz val="11"/>
        <color theme="1"/>
        <rFont val="Calibri"/>
        <family val="2"/>
        <scheme val="minor"/>
      </rPr>
      <t>OBJETO</t>
    </r>
    <r>
      <rPr>
        <sz val="11"/>
        <color theme="1"/>
        <rFont val="Calibri"/>
        <family val="2"/>
        <scheme val="minor"/>
      </rPr>
      <t>: Contratação de empresa especializada para a prestação de serviços técnicos de manutenção preventiva e de manutenção corretiva das instalações físicas da CMBH.</t>
    </r>
  </si>
  <si>
    <r>
      <t xml:space="preserve">Esta licitante, </t>
    </r>
    <r>
      <rPr>
        <b/>
        <sz val="11"/>
        <color theme="1"/>
        <rFont val="Calibri"/>
        <family val="2"/>
        <scheme val="minor"/>
      </rPr>
      <t>por intermédio de seu representante legal</t>
    </r>
    <r>
      <rPr>
        <sz val="11"/>
        <color theme="1"/>
        <rFont val="Calibri"/>
        <family val="2"/>
        <scheme val="minor"/>
      </rPr>
      <t xml:space="preserve">, apresenta proposta comercial para o </t>
    </r>
    <r>
      <rPr>
        <b/>
        <sz val="11"/>
        <color theme="1"/>
        <rFont val="Calibri"/>
        <family val="2"/>
        <scheme val="minor"/>
      </rPr>
      <t>lote</t>
    </r>
    <r>
      <rPr>
        <sz val="11"/>
        <color theme="1"/>
        <rFont val="Calibri"/>
        <family val="2"/>
        <scheme val="minor"/>
      </rPr>
      <t xml:space="preserve"> </t>
    </r>
    <r>
      <rPr>
        <b/>
        <sz val="11"/>
        <color theme="1"/>
        <rFont val="Calibri"/>
        <family val="2"/>
        <scheme val="minor"/>
      </rPr>
      <t>único</t>
    </r>
    <r>
      <rPr>
        <sz val="11"/>
        <color theme="1"/>
        <rFont val="Calibri"/>
        <family val="2"/>
        <scheme val="minor"/>
      </rPr>
      <t xml:space="preserve"> abaixo:</t>
    </r>
  </si>
  <si>
    <t>Cargo Horaria Mensal Estimada</t>
  </si>
  <si>
    <t xml:space="preserve">Cargo Horaria Mensal Estimada </t>
  </si>
  <si>
    <r>
      <rPr>
        <b/>
        <sz val="11"/>
        <rFont val="Calibri"/>
        <family val="2"/>
        <scheme val="minor"/>
      </rPr>
      <t>C1</t>
    </r>
    <r>
      <rPr>
        <sz val="11"/>
        <rFont val="Calibri"/>
        <family val="2"/>
        <scheme val="minor"/>
      </rPr>
      <t xml:space="preserve"> - </t>
    </r>
    <r>
      <rPr>
        <b/>
        <u/>
        <sz val="11"/>
        <rFont val="Calibri"/>
        <family val="2"/>
        <scheme val="minor"/>
      </rPr>
      <t>Valor mensal referente à mão de obra eventual:</t>
    </r>
    <r>
      <rPr>
        <sz val="11"/>
        <rFont val="Calibri"/>
        <family val="2"/>
        <scheme val="minor"/>
      </rPr>
      <t xml:space="preserve"> Os valores “homem/hora” deverão ser multiplicados pelas cargas horárias máximas possíveis de serem feitas no mês para cada categoria e para cada tipo de hora, para se encontrar os valores mensais totais. O valor total mensal da mão de obra eventual corresponderá à soma dos valores mensais totais. Nos valores de “homem/hora” já deverão estar incluídos todos os custos necessários à completa execução dos serviços, inclusive os encargos sociais e tributários - Cálculo Automático.</t>
    </r>
  </si>
  <si>
    <r>
      <rPr>
        <b/>
        <sz val="11"/>
        <rFont val="Calibri"/>
        <family val="2"/>
        <scheme val="minor"/>
      </rPr>
      <t>D1</t>
    </r>
    <r>
      <rPr>
        <sz val="11"/>
        <rFont val="Calibri"/>
        <family val="2"/>
        <scheme val="minor"/>
      </rPr>
      <t xml:space="preserve"> - </t>
    </r>
    <r>
      <rPr>
        <b/>
        <u/>
        <sz val="11"/>
        <rFont val="Calibri"/>
        <family val="2"/>
        <scheme val="minor"/>
      </rPr>
      <t>Valor mensal referente à mão de obra eventual:</t>
    </r>
    <r>
      <rPr>
        <sz val="11"/>
        <rFont val="Calibri"/>
        <family val="2"/>
        <scheme val="minor"/>
      </rPr>
      <t xml:space="preserve"> O valor “homem/hora” deverá ser multiplicado pela carga horária máxima possível de ser feita no mês para a categoria, para se encontrar o valor mensal total, que, neste caso, corresponderá ao valor total mensal da mão de obra eventual. No valor de “homem/hora” já deverão estar incluídos todos os custos necessários à completa execução dos serviços, inclusive os encargos sociais e tributários.</t>
    </r>
  </si>
  <si>
    <t>PROPOSTA COMERCIAL - PREGÃO ELETRÔNICO Nº</t>
  </si>
</sst>
</file>

<file path=xl/styles.xml><?xml version="1.0" encoding="utf-8"?>
<styleSheet xmlns="http://schemas.openxmlformats.org/spreadsheetml/2006/main">
  <numFmts count="2">
    <numFmt numFmtId="164" formatCode="&quot;R$&quot;\ #,##0.00"/>
    <numFmt numFmtId="165" formatCode="[$-F800]dddd\,\ mmmm\ dd\,\ yyyy"/>
  </numFmts>
  <fonts count="18">
    <font>
      <sz val="11"/>
      <color theme="1"/>
      <name val="Calibri"/>
      <family val="2"/>
      <scheme val="minor"/>
    </font>
    <font>
      <b/>
      <sz val="11"/>
      <color theme="1"/>
      <name val="Calibri"/>
      <family val="2"/>
      <scheme val="minor"/>
    </font>
    <font>
      <b/>
      <sz val="12"/>
      <color theme="1"/>
      <name val="Arial"/>
      <family val="2"/>
    </font>
    <font>
      <sz val="10"/>
      <color theme="1"/>
      <name val="Calibri"/>
      <family val="2"/>
      <scheme val="minor"/>
    </font>
    <font>
      <sz val="11"/>
      <color theme="1"/>
      <name val="Calibri"/>
      <family val="2"/>
      <scheme val="minor"/>
    </font>
    <font>
      <sz val="11"/>
      <name val="Calibri"/>
      <family val="2"/>
      <scheme val="minor"/>
    </font>
    <font>
      <b/>
      <sz val="10"/>
      <color theme="1"/>
      <name val="Calibri"/>
      <family val="2"/>
      <scheme val="minor"/>
    </font>
    <font>
      <b/>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u/>
      <sz val="11"/>
      <name val="Calibri"/>
      <family val="2"/>
      <scheme val="minor"/>
    </font>
    <font>
      <b/>
      <u/>
      <sz val="11"/>
      <name val="Calibri"/>
      <family val="2"/>
      <scheme val="minor"/>
    </font>
    <font>
      <b/>
      <sz val="22"/>
      <color theme="1"/>
      <name val="Calibri"/>
      <family val="2"/>
      <scheme val="minor"/>
    </font>
    <font>
      <b/>
      <sz val="10"/>
      <color theme="1"/>
      <name val="Arial"/>
      <family val="2"/>
    </font>
    <font>
      <sz val="10"/>
      <color theme="1"/>
      <name val="Arial"/>
      <family val="2"/>
    </font>
    <font>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125">
    <xf numFmtId="0" fontId="0" fillId="0" borderId="0" xfId="0"/>
    <xf numFmtId="0" fontId="0" fillId="0" borderId="0" xfId="0" applyProtection="1">
      <protection hidden="1"/>
    </xf>
    <xf numFmtId="0" fontId="16" fillId="0" borderId="9" xfId="0" applyFont="1" applyFill="1" applyBorder="1" applyAlignment="1" applyProtection="1">
      <alignment horizontal="left" wrapText="1"/>
      <protection hidden="1"/>
    </xf>
    <xf numFmtId="0" fontId="16" fillId="0" borderId="0" xfId="0" applyFont="1" applyFill="1" applyBorder="1" applyAlignment="1" applyProtection="1">
      <alignment horizontal="left" wrapText="1"/>
      <protection hidden="1"/>
    </xf>
    <xf numFmtId="0" fontId="16" fillId="0" borderId="15" xfId="0" applyFont="1" applyFill="1" applyBorder="1" applyAlignment="1" applyProtection="1">
      <alignment horizontal="left" wrapText="1"/>
      <protection hidden="1"/>
    </xf>
    <xf numFmtId="0" fontId="16" fillId="0" borderId="9" xfId="0" applyFont="1" applyFill="1" applyBorder="1" applyAlignment="1" applyProtection="1">
      <alignment wrapText="1"/>
      <protection hidden="1"/>
    </xf>
    <xf numFmtId="0" fontId="16" fillId="0" borderId="15" xfId="0" applyFont="1" applyFill="1" applyBorder="1" applyAlignment="1" applyProtection="1">
      <alignment wrapText="1"/>
      <protection hidden="1"/>
    </xf>
    <xf numFmtId="0" fontId="16" fillId="0" borderId="13" xfId="0" applyFont="1" applyFill="1" applyBorder="1" applyAlignment="1" applyProtection="1">
      <alignment wrapText="1"/>
      <protection hidden="1"/>
    </xf>
    <xf numFmtId="0" fontId="16" fillId="0" borderId="14" xfId="0" applyFont="1" applyFill="1" applyBorder="1" applyAlignment="1" applyProtection="1">
      <alignment wrapText="1"/>
      <protection hidden="1"/>
    </xf>
    <xf numFmtId="0" fontId="16" fillId="0" borderId="1" xfId="0" applyFont="1" applyFill="1" applyBorder="1" applyAlignment="1" applyProtection="1">
      <alignment horizontal="center" vertical="center" wrapText="1"/>
      <protection hidden="1"/>
    </xf>
    <xf numFmtId="0" fontId="0" fillId="0" borderId="0" xfId="0" applyBorder="1" applyProtection="1">
      <protection hidden="1"/>
    </xf>
    <xf numFmtId="0" fontId="2" fillId="3" borderId="0" xfId="0" applyFont="1" applyFill="1" applyBorder="1" applyAlignment="1" applyProtection="1">
      <alignment horizontal="center"/>
      <protection hidden="1"/>
    </xf>
    <xf numFmtId="0" fontId="0" fillId="0" borderId="6" xfId="0" applyBorder="1" applyProtection="1">
      <protection hidden="1"/>
    </xf>
    <xf numFmtId="0" fontId="1" fillId="3" borderId="0" xfId="0" applyFont="1" applyFill="1" applyBorder="1" applyAlignment="1" applyProtection="1">
      <protection hidden="1"/>
    </xf>
    <xf numFmtId="0" fontId="6" fillId="3" borderId="4" xfId="0" applyFont="1" applyFill="1" applyBorder="1" applyAlignment="1" applyProtection="1">
      <alignment horizontal="center" vertical="center" wrapText="1"/>
      <protection hidden="1"/>
    </xf>
    <xf numFmtId="164" fontId="6" fillId="3" borderId="4" xfId="0" applyNumberFormat="1"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3" fillId="3" borderId="1" xfId="0" applyNumberFormat="1" applyFont="1" applyFill="1" applyBorder="1" applyAlignment="1" applyProtection="1">
      <alignment horizontal="center" vertical="center"/>
      <protection hidden="1"/>
    </xf>
    <xf numFmtId="164" fontId="3" fillId="3" borderId="1" xfId="0" applyNumberFormat="1" applyFont="1" applyFill="1" applyBorder="1" applyAlignment="1" applyProtection="1">
      <alignment horizontal="center" vertical="center"/>
      <protection hidden="1"/>
    </xf>
    <xf numFmtId="164" fontId="9" fillId="3" borderId="1"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right"/>
      <protection hidden="1"/>
    </xf>
    <xf numFmtId="164" fontId="9" fillId="0" borderId="0"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1" fillId="0" borderId="0" xfId="0" applyFont="1" applyFill="1" applyBorder="1" applyAlignment="1" applyProtection="1">
      <alignment horizontal="left" vertical="center" wrapText="1"/>
      <protection hidden="1"/>
    </xf>
    <xf numFmtId="0" fontId="0" fillId="0" borderId="0" xfId="0" applyFill="1" applyProtection="1">
      <protection hidden="1"/>
    </xf>
    <xf numFmtId="0" fontId="3" fillId="0" borderId="0" xfId="0" applyFont="1" applyFill="1" applyBorder="1" applyAlignment="1" applyProtection="1">
      <alignment horizontal="center" vertical="center" wrapText="1"/>
      <protection hidden="1"/>
    </xf>
    <xf numFmtId="164" fontId="0"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164" fontId="6" fillId="3" borderId="1" xfId="0" applyNumberFormat="1" applyFont="1" applyFill="1" applyBorder="1" applyAlignment="1" applyProtection="1">
      <alignment horizontal="center" vertical="center"/>
      <protection hidden="1"/>
    </xf>
    <xf numFmtId="164" fontId="6" fillId="0" borderId="0" xfId="0" applyNumberFormat="1" applyFont="1" applyFill="1" applyBorder="1" applyAlignment="1" applyProtection="1">
      <alignment horizontal="center" vertical="center"/>
      <protection hidden="1"/>
    </xf>
    <xf numFmtId="164" fontId="3"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horizontal="center" vertical="center"/>
      <protection hidden="1"/>
    </xf>
    <xf numFmtId="0" fontId="0" fillId="0" borderId="0" xfId="0" applyAlignment="1" applyProtection="1">
      <alignment horizontal="left"/>
      <protection hidden="1"/>
    </xf>
    <xf numFmtId="0" fontId="5" fillId="0" borderId="0" xfId="0" applyFont="1" applyFill="1" applyBorder="1" applyAlignment="1" applyProtection="1">
      <alignment horizontal="left" vertical="center" wrapText="1"/>
      <protection hidden="1"/>
    </xf>
    <xf numFmtId="164" fontId="11" fillId="0" borderId="0" xfId="0" applyNumberFormat="1" applyFont="1" applyFill="1" applyBorder="1" applyAlignment="1" applyProtection="1">
      <alignment horizontal="center" vertical="center"/>
      <protection hidden="1"/>
    </xf>
    <xf numFmtId="164" fontId="6" fillId="3" borderId="1" xfId="0" applyNumberFormat="1" applyFont="1" applyFill="1" applyBorder="1" applyAlignment="1" applyProtection="1">
      <alignment horizontal="center" vertical="center" wrapText="1"/>
      <protection hidden="1"/>
    </xf>
    <xf numFmtId="0" fontId="5" fillId="3" borderId="0" xfId="0" applyFont="1" applyFill="1" applyBorder="1" applyAlignment="1" applyProtection="1">
      <alignment horizontal="left" vertical="center" wrapText="1"/>
      <protection hidden="1"/>
    </xf>
    <xf numFmtId="0" fontId="3" fillId="3" borderId="1"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hidden="1"/>
    </xf>
    <xf numFmtId="0" fontId="11" fillId="3" borderId="1" xfId="0" applyFont="1" applyFill="1" applyBorder="1" applyAlignment="1" applyProtection="1">
      <alignment horizontal="center"/>
      <protection hidden="1"/>
    </xf>
    <xf numFmtId="0" fontId="5" fillId="3" borderId="1" xfId="0" applyFont="1" applyFill="1" applyBorder="1" applyAlignment="1" applyProtection="1">
      <alignment horizontal="left" vertical="top" wrapText="1"/>
      <protection hidden="1"/>
    </xf>
    <xf numFmtId="0" fontId="6" fillId="3"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top"/>
      <protection hidden="1"/>
    </xf>
    <xf numFmtId="0" fontId="1" fillId="3" borderId="2" xfId="0" applyFont="1" applyFill="1" applyBorder="1" applyAlignment="1" applyProtection="1">
      <alignment horizontal="center"/>
      <protection hidden="1"/>
    </xf>
    <xf numFmtId="0" fontId="1" fillId="3" borderId="3"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6" fillId="3"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164" fontId="6" fillId="3" borderId="1" xfId="0" applyNumberFormat="1"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vertical="top" wrapText="1"/>
      <protection hidden="1"/>
    </xf>
    <xf numFmtId="0" fontId="5" fillId="3" borderId="8" xfId="0" applyFont="1" applyFill="1" applyBorder="1" applyAlignment="1" applyProtection="1">
      <alignment horizontal="left" vertical="top" wrapText="1"/>
      <protection hidden="1"/>
    </xf>
    <xf numFmtId="0" fontId="5" fillId="3" borderId="12" xfId="0" applyFont="1" applyFill="1" applyBorder="1" applyAlignment="1" applyProtection="1">
      <alignment horizontal="left" vertical="top" wrapText="1"/>
      <protection hidden="1"/>
    </xf>
    <xf numFmtId="0" fontId="5" fillId="3" borderId="9" xfId="0" applyFont="1" applyFill="1" applyBorder="1" applyAlignment="1" applyProtection="1">
      <alignment horizontal="left" vertical="top" wrapText="1"/>
      <protection hidden="1"/>
    </xf>
    <xf numFmtId="0" fontId="5" fillId="3" borderId="0" xfId="0" applyFont="1" applyFill="1" applyBorder="1" applyAlignment="1" applyProtection="1">
      <alignment horizontal="left" vertical="top" wrapText="1"/>
      <protection hidden="1"/>
    </xf>
    <xf numFmtId="0" fontId="5" fillId="3" borderId="15" xfId="0" applyFont="1" applyFill="1" applyBorder="1" applyAlignment="1" applyProtection="1">
      <alignment horizontal="left" vertical="top" wrapText="1"/>
      <protection hidden="1"/>
    </xf>
    <xf numFmtId="0" fontId="7" fillId="3" borderId="9" xfId="0" applyFont="1" applyFill="1" applyBorder="1" applyAlignment="1" applyProtection="1">
      <alignment horizontal="left" vertical="top" wrapText="1"/>
      <protection hidden="1"/>
    </xf>
    <xf numFmtId="0" fontId="7" fillId="3" borderId="0" xfId="0" applyFont="1" applyFill="1" applyBorder="1" applyAlignment="1" applyProtection="1">
      <alignment horizontal="left" vertical="top" wrapText="1"/>
      <protection hidden="1"/>
    </xf>
    <xf numFmtId="0" fontId="7" fillId="3" borderId="15" xfId="0" applyFont="1" applyFill="1" applyBorder="1" applyAlignment="1" applyProtection="1">
      <alignment horizontal="left" vertical="top" wrapText="1"/>
      <protection hidden="1"/>
    </xf>
    <xf numFmtId="0" fontId="7" fillId="3" borderId="13" xfId="0" applyFont="1" applyFill="1" applyBorder="1" applyAlignment="1" applyProtection="1">
      <alignment horizontal="left" vertical="top" wrapText="1"/>
      <protection hidden="1"/>
    </xf>
    <xf numFmtId="0" fontId="7" fillId="3" borderId="11" xfId="0" applyFont="1" applyFill="1" applyBorder="1" applyAlignment="1" applyProtection="1">
      <alignment horizontal="left" vertical="top" wrapText="1"/>
      <protection hidden="1"/>
    </xf>
    <xf numFmtId="0" fontId="7" fillId="3" borderId="14"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hidden="1"/>
    </xf>
    <xf numFmtId="0" fontId="0" fillId="3" borderId="1" xfId="0" applyFont="1" applyFill="1" applyBorder="1" applyAlignment="1" applyProtection="1">
      <alignment horizontal="left" vertical="center" wrapText="1"/>
      <protection hidden="1"/>
    </xf>
    <xf numFmtId="0" fontId="5" fillId="3" borderId="0" xfId="0" quotePrefix="1" applyFont="1" applyFill="1" applyBorder="1" applyAlignment="1" applyProtection="1">
      <alignment horizontal="center" vertical="center" wrapText="1"/>
      <protection hidden="1"/>
    </xf>
    <xf numFmtId="0" fontId="1" fillId="3" borderId="1" xfId="0" applyFont="1" applyFill="1" applyBorder="1" applyAlignment="1" applyProtection="1">
      <alignment horizontal="right"/>
      <protection hidden="1"/>
    </xf>
    <xf numFmtId="0" fontId="5" fillId="3" borderId="1" xfId="0" applyFont="1" applyFill="1" applyBorder="1" applyAlignment="1" applyProtection="1">
      <alignment horizontal="left" vertical="center" wrapText="1"/>
      <protection hidden="1"/>
    </xf>
    <xf numFmtId="164" fontId="9" fillId="3" borderId="1" xfId="0" applyNumberFormat="1" applyFont="1" applyFill="1" applyBorder="1" applyAlignment="1" applyProtection="1">
      <alignment horizontal="center" vertical="center"/>
      <protection hidden="1"/>
    </xf>
    <xf numFmtId="164" fontId="3" fillId="3" borderId="1" xfId="0" applyNumberFormat="1" applyFont="1" applyFill="1" applyBorder="1" applyAlignment="1" applyProtection="1">
      <alignment horizontal="center" vertical="center"/>
      <protection hidden="1"/>
    </xf>
    <xf numFmtId="10" fontId="3" fillId="2" borderId="1" xfId="1" applyNumberFormat="1" applyFont="1" applyFill="1" applyBorder="1" applyAlignment="1" applyProtection="1">
      <alignment horizontal="center" vertical="center"/>
      <protection locked="0"/>
    </xf>
    <xf numFmtId="164" fontId="6" fillId="3" borderId="1" xfId="0" applyNumberFormat="1" applyFont="1" applyFill="1" applyBorder="1" applyAlignment="1" applyProtection="1">
      <alignment horizontal="center" vertical="center"/>
      <protection hidden="1"/>
    </xf>
    <xf numFmtId="0" fontId="1" fillId="3" borderId="1" xfId="0" applyFont="1" applyFill="1" applyBorder="1" applyAlignment="1" applyProtection="1">
      <alignment horizontal="left" vertical="center" wrapText="1"/>
      <protection hidden="1"/>
    </xf>
    <xf numFmtId="164" fontId="0" fillId="3" borderId="1" xfId="0" applyNumberFormat="1"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164" fontId="10" fillId="2" borderId="1" xfId="0" applyNumberFormat="1" applyFont="1" applyFill="1" applyBorder="1" applyAlignment="1" applyProtection="1">
      <alignment horizontal="center" vertical="center"/>
      <protection locked="0"/>
    </xf>
    <xf numFmtId="0" fontId="5" fillId="3" borderId="13" xfId="0" applyFont="1" applyFill="1" applyBorder="1" applyAlignment="1" applyProtection="1">
      <alignment horizontal="left" vertical="top" wrapText="1"/>
      <protection hidden="1"/>
    </xf>
    <xf numFmtId="0" fontId="5" fillId="3" borderId="11" xfId="0" applyFont="1" applyFill="1" applyBorder="1" applyAlignment="1" applyProtection="1">
      <alignment horizontal="left" vertical="top" wrapText="1"/>
      <protection hidden="1"/>
    </xf>
    <xf numFmtId="0" fontId="5" fillId="3" borderId="14" xfId="0" applyFont="1" applyFill="1" applyBorder="1" applyAlignment="1" applyProtection="1">
      <alignment horizontal="left" vertical="top" wrapText="1"/>
      <protection hidden="1"/>
    </xf>
    <xf numFmtId="0" fontId="11" fillId="3" borderId="1" xfId="0" applyFont="1" applyFill="1" applyBorder="1" applyAlignment="1" applyProtection="1">
      <alignment horizontal="center" vertical="center" wrapText="1"/>
      <protection hidden="1"/>
    </xf>
    <xf numFmtId="164" fontId="3" fillId="2" borderId="1" xfId="0" applyNumberFormat="1" applyFont="1" applyFill="1" applyBorder="1" applyAlignment="1" applyProtection="1">
      <alignment horizontal="center" vertical="center"/>
      <protection locked="0"/>
    </xf>
    <xf numFmtId="164" fontId="14" fillId="3" borderId="1" xfId="0" applyNumberFormat="1" applyFont="1" applyFill="1" applyBorder="1" applyAlignment="1" applyProtection="1">
      <alignment horizontal="center" vertical="center"/>
      <protection hidden="1"/>
    </xf>
    <xf numFmtId="0" fontId="5" fillId="3" borderId="10"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wrapText="1"/>
      <protection hidden="1"/>
    </xf>
    <xf numFmtId="0" fontId="5" fillId="3" borderId="15" xfId="0" applyFont="1" applyFill="1" applyBorder="1" applyAlignment="1" applyProtection="1">
      <alignment horizontal="left" vertical="center" wrapText="1"/>
      <protection hidden="1"/>
    </xf>
    <xf numFmtId="0" fontId="5" fillId="3" borderId="13" xfId="0" applyFont="1" applyFill="1" applyBorder="1" applyAlignment="1" applyProtection="1">
      <alignment horizontal="left" vertical="center" wrapText="1"/>
      <protection hidden="1"/>
    </xf>
    <xf numFmtId="0" fontId="5" fillId="3" borderId="11" xfId="0" applyFont="1" applyFill="1" applyBorder="1" applyAlignment="1" applyProtection="1">
      <alignment horizontal="left" vertical="center" wrapText="1"/>
      <protection hidden="1"/>
    </xf>
    <xf numFmtId="0" fontId="5" fillId="3" borderId="14" xfId="0" applyFont="1" applyFill="1" applyBorder="1" applyAlignment="1" applyProtection="1">
      <alignment horizontal="left" vertical="center" wrapText="1"/>
      <protection hidden="1"/>
    </xf>
    <xf numFmtId="0" fontId="2" fillId="3" borderId="0" xfId="0" applyFont="1" applyFill="1" applyBorder="1" applyAlignment="1" applyProtection="1">
      <alignment horizontal="center"/>
      <protection hidden="1"/>
    </xf>
    <xf numFmtId="0" fontId="10" fillId="3" borderId="1" xfId="0" applyFont="1" applyFill="1" applyBorder="1" applyAlignment="1" applyProtection="1">
      <alignment horizontal="left" vertical="center" wrapText="1"/>
      <protection hidden="1"/>
    </xf>
    <xf numFmtId="0" fontId="9" fillId="3" borderId="1" xfId="0" applyFont="1" applyFill="1" applyBorder="1" applyAlignment="1" applyProtection="1">
      <alignment horizontal="center" vertical="center" wrapText="1"/>
      <protection hidden="1"/>
    </xf>
    <xf numFmtId="0" fontId="0" fillId="3" borderId="1" xfId="0" applyNumberFormat="1" applyFont="1" applyFill="1" applyBorder="1" applyAlignment="1" applyProtection="1">
      <alignment horizontal="center" vertical="center"/>
      <protection hidden="1"/>
    </xf>
    <xf numFmtId="0" fontId="17" fillId="2" borderId="1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top" wrapText="1"/>
      <protection hidden="1"/>
    </xf>
    <xf numFmtId="0" fontId="2" fillId="3" borderId="1" xfId="0" applyFont="1" applyFill="1" applyBorder="1" applyAlignment="1" applyProtection="1">
      <alignment horizontal="right" vertical="center"/>
      <protection hidden="1"/>
    </xf>
    <xf numFmtId="164" fontId="3" fillId="0" borderId="0" xfId="0" applyNumberFormat="1"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164" fontId="0" fillId="3" borderId="5" xfId="0" applyNumberFormat="1" applyFont="1" applyFill="1" applyBorder="1" applyAlignment="1" applyProtection="1">
      <alignment horizontal="center" vertical="center" wrapText="1"/>
      <protection hidden="1"/>
    </xf>
    <xf numFmtId="164" fontId="0" fillId="3" borderId="4" xfId="0" applyNumberFormat="1"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right" vertical="center" wrapText="1"/>
      <protection hidden="1"/>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165" fontId="17" fillId="2" borderId="2" xfId="0" applyNumberFormat="1" applyFont="1" applyFill="1" applyBorder="1" applyAlignment="1" applyProtection="1">
      <alignment horizontal="left" vertical="center" wrapText="1"/>
      <protection locked="0"/>
    </xf>
    <xf numFmtId="165" fontId="17" fillId="2" borderId="3" xfId="0" applyNumberFormat="1" applyFont="1" applyFill="1" applyBorder="1" applyAlignment="1" applyProtection="1">
      <alignment horizontal="left" vertical="center" wrapText="1"/>
      <protection locked="0"/>
    </xf>
    <xf numFmtId="165" fontId="17" fillId="2" borderId="7" xfId="0" applyNumberFormat="1" applyFont="1" applyFill="1" applyBorder="1" applyAlignment="1" applyProtection="1">
      <alignment horizontal="left" vertical="center" wrapText="1"/>
      <protection locked="0"/>
    </xf>
    <xf numFmtId="0" fontId="0" fillId="3" borderId="0" xfId="0" applyFont="1" applyFill="1" applyBorder="1" applyAlignment="1" applyProtection="1">
      <alignment horizontal="center" vertical="center" wrapText="1"/>
      <protection hidden="1"/>
    </xf>
  </cellXfs>
  <cellStyles count="2">
    <cellStyle name="Normal" xfId="0" builtinId="0"/>
    <cellStyle name="Porcentagem" xfId="1" builtinId="5"/>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86968</xdr:colOff>
      <xdr:row>0</xdr:row>
      <xdr:rowOff>96078</xdr:rowOff>
    </xdr:from>
    <xdr:to>
      <xdr:col>1</xdr:col>
      <xdr:colOff>91109</xdr:colOff>
      <xdr:row>2</xdr:row>
      <xdr:rowOff>41412</xdr:rowOff>
    </xdr:to>
    <xdr:pic>
      <xdr:nvPicPr>
        <xdr:cNvPr id="2" name="Imagem 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6968" y="96078"/>
          <a:ext cx="451402" cy="4257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328"/>
  <sheetViews>
    <sheetView tabSelected="1" zoomScale="115" zoomScaleNormal="115" workbookViewId="0">
      <selection activeCell="F24" sqref="F24"/>
    </sheetView>
  </sheetViews>
  <sheetFormatPr defaultColWidth="0" defaultRowHeight="15" zeroHeight="1"/>
  <cols>
    <col min="1" max="1" width="6.7109375" style="1" customWidth="1"/>
    <col min="2" max="2" width="8.28515625" style="1" customWidth="1"/>
    <col min="3" max="3" width="13.85546875" style="1" customWidth="1"/>
    <col min="4" max="4" width="13.42578125" style="1" customWidth="1"/>
    <col min="5" max="6" width="12.140625" style="1" customWidth="1"/>
    <col min="7" max="7" width="12" style="1" customWidth="1"/>
    <col min="8" max="8" width="15" style="1" customWidth="1"/>
    <col min="9" max="9" width="1.140625" style="1" customWidth="1"/>
    <col min="10" max="16384" width="0" style="1" hidden="1"/>
  </cols>
  <sheetData>
    <row r="1" spans="1:9 16384:16384" s="10" customFormat="1" ht="15" customHeight="1">
      <c r="A1" s="96" t="s">
        <v>0</v>
      </c>
      <c r="B1" s="96"/>
      <c r="C1" s="96"/>
      <c r="D1" s="96"/>
      <c r="E1" s="96"/>
      <c r="F1" s="96"/>
      <c r="G1" s="96"/>
      <c r="H1" s="96"/>
    </row>
    <row r="2" spans="1:9 16384:16384" s="10" customFormat="1" ht="22.5" customHeight="1">
      <c r="A2" s="96"/>
      <c r="B2" s="96"/>
      <c r="C2" s="96"/>
      <c r="D2" s="96"/>
      <c r="E2" s="96"/>
      <c r="F2" s="96"/>
      <c r="G2" s="96"/>
      <c r="H2" s="96"/>
    </row>
    <row r="3" spans="1:9 16384:16384" s="10" customFormat="1" ht="22.5" customHeight="1">
      <c r="A3" s="11"/>
      <c r="B3" s="11"/>
      <c r="C3" s="11"/>
      <c r="D3" s="11"/>
      <c r="E3" s="11"/>
      <c r="F3" s="11"/>
      <c r="G3" s="11"/>
      <c r="H3" s="11"/>
    </row>
    <row r="4" spans="1:9 16384:16384" s="10" customFormat="1" ht="22.5" customHeight="1">
      <c r="A4" s="48" t="s">
        <v>105</v>
      </c>
      <c r="B4" s="48"/>
      <c r="C4" s="48"/>
      <c r="D4" s="48"/>
      <c r="E4" s="48"/>
      <c r="F4" s="48"/>
      <c r="G4" s="48"/>
      <c r="H4" s="48"/>
    </row>
    <row r="5" spans="1:9 16384:16384" s="10" customFormat="1" ht="24.75" customHeight="1">
      <c r="A5" s="102" t="s">
        <v>123</v>
      </c>
      <c r="B5" s="102"/>
      <c r="C5" s="102"/>
      <c r="D5" s="102"/>
      <c r="E5" s="102"/>
      <c r="F5" s="102"/>
      <c r="G5" s="42">
        <v>3</v>
      </c>
      <c r="H5" s="43" t="s">
        <v>116</v>
      </c>
    </row>
    <row r="6" spans="1:9 16384:16384" ht="15.75" customHeight="1">
      <c r="A6" s="69" t="s">
        <v>117</v>
      </c>
      <c r="B6" s="69"/>
      <c r="C6" s="69"/>
      <c r="D6" s="69"/>
      <c r="E6" s="69"/>
      <c r="F6" s="69"/>
      <c r="G6" s="69"/>
      <c r="H6" s="69"/>
      <c r="I6" s="10"/>
    </row>
    <row r="7" spans="1:9 16384:16384" ht="16.5" customHeight="1">
      <c r="A7" s="69"/>
      <c r="B7" s="69"/>
      <c r="C7" s="69"/>
      <c r="D7" s="69"/>
      <c r="E7" s="69"/>
      <c r="F7" s="69"/>
      <c r="G7" s="69"/>
      <c r="H7" s="69"/>
      <c r="I7" s="10"/>
    </row>
    <row r="8" spans="1:9 16384:16384" ht="15" customHeight="1">
      <c r="A8" s="49" t="s">
        <v>1</v>
      </c>
      <c r="B8" s="50"/>
      <c r="C8" s="50"/>
      <c r="D8" s="50"/>
      <c r="E8" s="50"/>
      <c r="F8" s="50"/>
      <c r="G8" s="50"/>
      <c r="H8" s="51"/>
      <c r="I8" s="10"/>
      <c r="XFD8" s="12"/>
    </row>
    <row r="9" spans="1:9 16384:16384" ht="19.5" customHeight="1">
      <c r="A9" s="52" t="s">
        <v>2</v>
      </c>
      <c r="B9" s="52"/>
      <c r="C9" s="53"/>
      <c r="D9" s="53"/>
      <c r="E9" s="53"/>
      <c r="F9" s="53"/>
      <c r="G9" s="53"/>
      <c r="H9" s="53"/>
      <c r="I9" s="10"/>
    </row>
    <row r="10" spans="1:9 16384:16384" ht="21" customHeight="1">
      <c r="A10" s="52" t="s">
        <v>3</v>
      </c>
      <c r="B10" s="52"/>
      <c r="C10" s="53"/>
      <c r="D10" s="53"/>
      <c r="E10" s="53"/>
      <c r="F10" s="53"/>
      <c r="G10" s="53"/>
      <c r="H10" s="53"/>
      <c r="I10" s="10"/>
    </row>
    <row r="11" spans="1:9 16384:16384" ht="15.75" customHeight="1">
      <c r="A11" s="124" t="s">
        <v>118</v>
      </c>
      <c r="B11" s="124"/>
      <c r="C11" s="124"/>
      <c r="D11" s="124"/>
      <c r="E11" s="124"/>
      <c r="F11" s="124"/>
      <c r="G11" s="124"/>
      <c r="H11" s="124"/>
      <c r="I11" s="10"/>
    </row>
    <row r="12" spans="1:9 16384:16384">
      <c r="A12" s="124"/>
      <c r="B12" s="124"/>
      <c r="C12" s="124"/>
      <c r="D12" s="124"/>
      <c r="E12" s="124"/>
      <c r="F12" s="124"/>
      <c r="G12" s="124"/>
      <c r="H12" s="124"/>
      <c r="I12" s="10"/>
    </row>
    <row r="13" spans="1:9 16384:16384" s="13" customFormat="1" ht="18.75">
      <c r="A13" s="44" t="s">
        <v>4</v>
      </c>
      <c r="B13" s="44"/>
      <c r="C13" s="44"/>
      <c r="D13" s="44"/>
      <c r="E13" s="44"/>
      <c r="F13" s="44"/>
      <c r="G13" s="44"/>
      <c r="H13" s="44"/>
    </row>
    <row r="14" spans="1:9 16384:16384" ht="18" customHeight="1">
      <c r="A14" s="55" t="s">
        <v>66</v>
      </c>
      <c r="B14" s="56"/>
      <c r="C14" s="56"/>
      <c r="D14" s="56"/>
      <c r="E14" s="56"/>
      <c r="F14" s="56"/>
      <c r="G14" s="56"/>
      <c r="H14" s="57"/>
      <c r="I14" s="10"/>
    </row>
    <row r="15" spans="1:9 16384:16384">
      <c r="A15" s="58"/>
      <c r="B15" s="59"/>
      <c r="C15" s="59"/>
      <c r="D15" s="59"/>
      <c r="E15" s="59"/>
      <c r="F15" s="59"/>
      <c r="G15" s="59"/>
      <c r="H15" s="60"/>
      <c r="I15" s="10"/>
    </row>
    <row r="16" spans="1:9 16384:16384">
      <c r="A16" s="58"/>
      <c r="B16" s="59"/>
      <c r="C16" s="59"/>
      <c r="D16" s="59"/>
      <c r="E16" s="59"/>
      <c r="F16" s="59"/>
      <c r="G16" s="59"/>
      <c r="H16" s="60"/>
      <c r="I16" s="10"/>
    </row>
    <row r="17" spans="1:9">
      <c r="A17" s="58"/>
      <c r="B17" s="59"/>
      <c r="C17" s="59"/>
      <c r="D17" s="59"/>
      <c r="E17" s="59"/>
      <c r="F17" s="59"/>
      <c r="G17" s="59"/>
      <c r="H17" s="60"/>
      <c r="I17" s="10"/>
    </row>
    <row r="18" spans="1:9">
      <c r="A18" s="58"/>
      <c r="B18" s="59"/>
      <c r="C18" s="59"/>
      <c r="D18" s="59"/>
      <c r="E18" s="59"/>
      <c r="F18" s="59"/>
      <c r="G18" s="59"/>
      <c r="H18" s="60"/>
      <c r="I18" s="10"/>
    </row>
    <row r="19" spans="1:9">
      <c r="A19" s="58"/>
      <c r="B19" s="59"/>
      <c r="C19" s="59"/>
      <c r="D19" s="59"/>
      <c r="E19" s="59"/>
      <c r="F19" s="59"/>
      <c r="G19" s="59"/>
      <c r="H19" s="60"/>
      <c r="I19" s="10"/>
    </row>
    <row r="20" spans="1:9" ht="15" customHeight="1">
      <c r="A20" s="61" t="s">
        <v>20</v>
      </c>
      <c r="B20" s="62"/>
      <c r="C20" s="62"/>
      <c r="D20" s="62"/>
      <c r="E20" s="62"/>
      <c r="F20" s="62"/>
      <c r="G20" s="62"/>
      <c r="H20" s="63"/>
      <c r="I20" s="10"/>
    </row>
    <row r="21" spans="1:9" ht="15" customHeight="1">
      <c r="A21" s="61"/>
      <c r="B21" s="62"/>
      <c r="C21" s="62"/>
      <c r="D21" s="62"/>
      <c r="E21" s="62"/>
      <c r="F21" s="62"/>
      <c r="G21" s="62"/>
      <c r="H21" s="63"/>
      <c r="I21" s="10"/>
    </row>
    <row r="22" spans="1:9">
      <c r="A22" s="61"/>
      <c r="B22" s="62"/>
      <c r="C22" s="62"/>
      <c r="D22" s="62"/>
      <c r="E22" s="62"/>
      <c r="F22" s="62"/>
      <c r="G22" s="62"/>
      <c r="H22" s="63"/>
      <c r="I22" s="10"/>
    </row>
    <row r="23" spans="1:9" ht="3.75" customHeight="1">
      <c r="A23" s="64"/>
      <c r="B23" s="65"/>
      <c r="C23" s="65"/>
      <c r="D23" s="65"/>
      <c r="E23" s="65"/>
      <c r="F23" s="65"/>
      <c r="G23" s="65"/>
      <c r="H23" s="66"/>
      <c r="I23" s="10"/>
    </row>
    <row r="24" spans="1:9" ht="38.25">
      <c r="A24" s="67" t="s">
        <v>5</v>
      </c>
      <c r="B24" s="67"/>
      <c r="C24" s="67"/>
      <c r="D24" s="67"/>
      <c r="E24" s="14" t="s">
        <v>21</v>
      </c>
      <c r="F24" s="14" t="s">
        <v>22</v>
      </c>
      <c r="G24" s="15" t="s">
        <v>17</v>
      </c>
      <c r="H24" s="15" t="s">
        <v>23</v>
      </c>
      <c r="I24" s="10"/>
    </row>
    <row r="25" spans="1:9">
      <c r="A25" s="16">
        <v>1</v>
      </c>
      <c r="B25" s="47" t="s">
        <v>25</v>
      </c>
      <c r="C25" s="47"/>
      <c r="D25" s="47"/>
      <c r="E25" s="17" t="s">
        <v>24</v>
      </c>
      <c r="F25" s="18">
        <v>3483.17</v>
      </c>
      <c r="G25" s="17">
        <v>2</v>
      </c>
      <c r="H25" s="18">
        <f t="shared" ref="H25:H32" si="0">F25*G25</f>
        <v>6966.34</v>
      </c>
      <c r="I25" s="10"/>
    </row>
    <row r="26" spans="1:9">
      <c r="A26" s="16">
        <v>2</v>
      </c>
      <c r="B26" s="47" t="s">
        <v>26</v>
      </c>
      <c r="C26" s="47"/>
      <c r="D26" s="47"/>
      <c r="E26" s="17" t="s">
        <v>24</v>
      </c>
      <c r="F26" s="18">
        <v>2502.7199999999998</v>
      </c>
      <c r="G26" s="17">
        <v>3</v>
      </c>
      <c r="H26" s="18">
        <f t="shared" si="0"/>
        <v>7508.16</v>
      </c>
      <c r="I26" s="10"/>
    </row>
    <row r="27" spans="1:9">
      <c r="A27" s="16">
        <v>3</v>
      </c>
      <c r="B27" s="47" t="s">
        <v>27</v>
      </c>
      <c r="C27" s="47"/>
      <c r="D27" s="47"/>
      <c r="E27" s="17" t="s">
        <v>24</v>
      </c>
      <c r="F27" s="18">
        <v>2115.6999999999998</v>
      </c>
      <c r="G27" s="17">
        <v>1</v>
      </c>
      <c r="H27" s="18">
        <f t="shared" si="0"/>
        <v>2115.6999999999998</v>
      </c>
      <c r="I27" s="10"/>
    </row>
    <row r="28" spans="1:9">
      <c r="A28" s="16">
        <v>4</v>
      </c>
      <c r="B28" s="47" t="s">
        <v>28</v>
      </c>
      <c r="C28" s="47"/>
      <c r="D28" s="47"/>
      <c r="E28" s="17" t="s">
        <v>24</v>
      </c>
      <c r="F28" s="18">
        <v>2115.6999999999998</v>
      </c>
      <c r="G28" s="17">
        <v>2</v>
      </c>
      <c r="H28" s="18">
        <f t="shared" si="0"/>
        <v>4231.3999999999996</v>
      </c>
      <c r="I28" s="10"/>
    </row>
    <row r="29" spans="1:9">
      <c r="A29" s="16">
        <v>5</v>
      </c>
      <c r="B29" s="47" t="s">
        <v>29</v>
      </c>
      <c r="C29" s="47"/>
      <c r="D29" s="47"/>
      <c r="E29" s="17" t="s">
        <v>24</v>
      </c>
      <c r="F29" s="18">
        <v>1818.99</v>
      </c>
      <c r="G29" s="17">
        <v>5</v>
      </c>
      <c r="H29" s="18">
        <f t="shared" si="0"/>
        <v>9094.9500000000007</v>
      </c>
      <c r="I29" s="10"/>
    </row>
    <row r="30" spans="1:9" ht="26.25" customHeight="1">
      <c r="A30" s="16">
        <v>6</v>
      </c>
      <c r="B30" s="68" t="s">
        <v>30</v>
      </c>
      <c r="C30" s="68"/>
      <c r="D30" s="68"/>
      <c r="E30" s="17" t="s">
        <v>24</v>
      </c>
      <c r="F30" s="18">
        <v>1044.95</v>
      </c>
      <c r="G30" s="17">
        <v>2</v>
      </c>
      <c r="H30" s="18">
        <f t="shared" si="0"/>
        <v>2089.9</v>
      </c>
      <c r="I30" s="10"/>
    </row>
    <row r="31" spans="1:9" ht="27" customHeight="1">
      <c r="A31" s="16">
        <v>7</v>
      </c>
      <c r="B31" s="68" t="s">
        <v>31</v>
      </c>
      <c r="C31" s="68"/>
      <c r="D31" s="68"/>
      <c r="E31" s="17" t="s">
        <v>24</v>
      </c>
      <c r="F31" s="18">
        <v>750.82</v>
      </c>
      <c r="G31" s="17">
        <v>3</v>
      </c>
      <c r="H31" s="18">
        <f t="shared" si="0"/>
        <v>2252.46</v>
      </c>
      <c r="I31" s="10"/>
    </row>
    <row r="32" spans="1:9" ht="18.75" customHeight="1">
      <c r="A32" s="16">
        <v>8</v>
      </c>
      <c r="B32" s="68" t="s">
        <v>32</v>
      </c>
      <c r="C32" s="68"/>
      <c r="D32" s="68"/>
      <c r="E32" s="17" t="s">
        <v>24</v>
      </c>
      <c r="F32" s="18">
        <v>381.6</v>
      </c>
      <c r="G32" s="17">
        <v>1</v>
      </c>
      <c r="H32" s="18">
        <f t="shared" si="0"/>
        <v>381.6</v>
      </c>
      <c r="I32" s="10"/>
    </row>
    <row r="33" spans="1:9" ht="15.75">
      <c r="A33" s="71" t="s">
        <v>102</v>
      </c>
      <c r="B33" s="71"/>
      <c r="C33" s="71"/>
      <c r="D33" s="71"/>
      <c r="E33" s="71"/>
      <c r="F33" s="71"/>
      <c r="G33" s="71"/>
      <c r="H33" s="19">
        <f>SUM(H25:H32)</f>
        <v>34640.51</v>
      </c>
      <c r="I33" s="10"/>
    </row>
    <row r="34" spans="1:9" s="22" customFormat="1" ht="15.75">
      <c r="A34" s="20"/>
      <c r="B34" s="20"/>
      <c r="C34" s="20"/>
      <c r="D34" s="20"/>
      <c r="E34" s="20"/>
      <c r="F34" s="20"/>
      <c r="G34" s="20"/>
      <c r="H34" s="21"/>
    </row>
    <row r="35" spans="1:9" ht="18.75" customHeight="1">
      <c r="A35" s="72" t="s">
        <v>67</v>
      </c>
      <c r="B35" s="72"/>
      <c r="C35" s="72"/>
      <c r="D35" s="72"/>
      <c r="E35" s="72"/>
      <c r="F35" s="72"/>
      <c r="G35" s="72"/>
      <c r="H35" s="72"/>
      <c r="I35" s="10"/>
    </row>
    <row r="36" spans="1:9" ht="15.75" customHeight="1">
      <c r="A36" s="72"/>
      <c r="B36" s="72"/>
      <c r="C36" s="72"/>
      <c r="D36" s="72"/>
      <c r="E36" s="72"/>
      <c r="F36" s="72"/>
      <c r="G36" s="72"/>
      <c r="H36" s="72"/>
      <c r="I36" s="10"/>
    </row>
    <row r="37" spans="1:9" ht="28.5" customHeight="1">
      <c r="A37" s="52" t="s">
        <v>6</v>
      </c>
      <c r="B37" s="52"/>
      <c r="C37" s="52"/>
      <c r="D37" s="52"/>
      <c r="E37" s="52" t="s">
        <v>18</v>
      </c>
      <c r="F37" s="52"/>
      <c r="G37" s="54" t="s">
        <v>89</v>
      </c>
      <c r="H37" s="54"/>
    </row>
    <row r="38" spans="1:9" ht="15.75">
      <c r="A38" s="16" t="s">
        <v>7</v>
      </c>
      <c r="B38" s="75"/>
      <c r="C38" s="75"/>
      <c r="D38" s="75"/>
      <c r="E38" s="74">
        <f>H33</f>
        <v>34640.51</v>
      </c>
      <c r="F38" s="74"/>
      <c r="G38" s="73">
        <f>PRODUCT(E38,B38)</f>
        <v>34640.51</v>
      </c>
      <c r="H38" s="73"/>
    </row>
    <row r="39" spans="1:9" ht="15.75" customHeight="1">
      <c r="A39" s="77" t="s">
        <v>33</v>
      </c>
      <c r="B39" s="77"/>
      <c r="C39" s="77"/>
      <c r="D39" s="77"/>
      <c r="E39" s="77"/>
      <c r="F39" s="77"/>
      <c r="G39" s="77"/>
      <c r="H39" s="77"/>
    </row>
    <row r="40" spans="1:9" ht="15.75" customHeight="1">
      <c r="A40" s="77"/>
      <c r="B40" s="77"/>
      <c r="C40" s="77"/>
      <c r="D40" s="77"/>
      <c r="E40" s="77"/>
      <c r="F40" s="77"/>
      <c r="G40" s="77"/>
      <c r="H40" s="77"/>
    </row>
    <row r="41" spans="1:9" ht="15.75" customHeight="1">
      <c r="A41" s="77"/>
      <c r="B41" s="77"/>
      <c r="C41" s="77"/>
      <c r="D41" s="77"/>
      <c r="E41" s="77"/>
      <c r="F41" s="77"/>
      <c r="G41" s="77"/>
      <c r="H41" s="77"/>
    </row>
    <row r="42" spans="1:9" ht="16.5" customHeight="1">
      <c r="A42" s="77"/>
      <c r="B42" s="77"/>
      <c r="C42" s="77"/>
      <c r="D42" s="77"/>
      <c r="E42" s="77"/>
      <c r="F42" s="77"/>
      <c r="G42" s="77"/>
      <c r="H42" s="77"/>
    </row>
    <row r="43" spans="1:9" ht="16.5" customHeight="1">
      <c r="A43" s="77"/>
      <c r="B43" s="77"/>
      <c r="C43" s="77"/>
      <c r="D43" s="77"/>
      <c r="E43" s="77"/>
      <c r="F43" s="77"/>
      <c r="G43" s="77"/>
      <c r="H43" s="77"/>
    </row>
    <row r="44" spans="1:9" ht="16.5" customHeight="1">
      <c r="A44" s="77"/>
      <c r="B44" s="77"/>
      <c r="C44" s="77"/>
      <c r="D44" s="77"/>
      <c r="E44" s="77"/>
      <c r="F44" s="77"/>
      <c r="G44" s="77"/>
      <c r="H44" s="77"/>
    </row>
    <row r="45" spans="1:9" ht="16.5" customHeight="1">
      <c r="A45" s="77"/>
      <c r="B45" s="77"/>
      <c r="C45" s="77"/>
      <c r="D45" s="77"/>
      <c r="E45" s="77"/>
      <c r="F45" s="77"/>
      <c r="G45" s="77"/>
      <c r="H45" s="77"/>
    </row>
    <row r="46" spans="1:9" s="24" customFormat="1" ht="16.5" customHeight="1">
      <c r="A46" s="23"/>
      <c r="B46" s="23"/>
      <c r="C46" s="23"/>
      <c r="D46" s="23"/>
      <c r="E46" s="23"/>
      <c r="F46" s="23"/>
      <c r="G46" s="23"/>
      <c r="H46" s="23"/>
    </row>
    <row r="47" spans="1:9" ht="15" customHeight="1">
      <c r="A47" s="72" t="s">
        <v>68</v>
      </c>
      <c r="B47" s="72"/>
      <c r="C47" s="72"/>
      <c r="D47" s="72"/>
      <c r="E47" s="72"/>
      <c r="F47" s="72"/>
      <c r="G47" s="72"/>
      <c r="H47" s="72"/>
    </row>
    <row r="48" spans="1:9">
      <c r="A48" s="72"/>
      <c r="B48" s="72"/>
      <c r="C48" s="72"/>
      <c r="D48" s="72"/>
      <c r="E48" s="72"/>
      <c r="F48" s="72"/>
      <c r="G48" s="72"/>
      <c r="H48" s="72"/>
    </row>
    <row r="49" spans="1:8">
      <c r="A49" s="72"/>
      <c r="B49" s="72"/>
      <c r="C49" s="72"/>
      <c r="D49" s="72"/>
      <c r="E49" s="72"/>
      <c r="F49" s="72"/>
      <c r="G49" s="72"/>
      <c r="H49" s="72"/>
    </row>
    <row r="50" spans="1:8" ht="15" customHeight="1">
      <c r="A50" s="68"/>
      <c r="B50" s="68"/>
      <c r="C50" s="52" t="s">
        <v>90</v>
      </c>
      <c r="D50" s="52"/>
      <c r="E50" s="52"/>
      <c r="F50" s="52"/>
      <c r="G50" s="52"/>
      <c r="H50" s="78"/>
    </row>
    <row r="51" spans="1:8" ht="15.75">
      <c r="A51" s="68"/>
      <c r="B51" s="68"/>
      <c r="C51" s="73">
        <v>7700</v>
      </c>
      <c r="D51" s="73"/>
      <c r="E51" s="73"/>
      <c r="F51" s="73"/>
      <c r="G51" s="73"/>
      <c r="H51" s="78"/>
    </row>
    <row r="52" spans="1:8" s="22" customFormat="1" ht="15.75">
      <c r="A52" s="25"/>
      <c r="B52" s="25"/>
      <c r="C52" s="21"/>
      <c r="D52" s="21"/>
      <c r="E52" s="21"/>
      <c r="F52" s="21"/>
      <c r="G52" s="21"/>
      <c r="H52" s="26"/>
    </row>
    <row r="53" spans="1:8" ht="15" customHeight="1">
      <c r="A53" s="72" t="s">
        <v>69</v>
      </c>
      <c r="B53" s="72"/>
      <c r="C53" s="72"/>
      <c r="D53" s="72"/>
      <c r="E53" s="72"/>
      <c r="F53" s="72"/>
      <c r="G53" s="72"/>
      <c r="H53" s="72"/>
    </row>
    <row r="54" spans="1:8">
      <c r="A54" s="72"/>
      <c r="B54" s="72"/>
      <c r="C54" s="72"/>
      <c r="D54" s="72"/>
      <c r="E54" s="72"/>
      <c r="F54" s="72"/>
      <c r="G54" s="72"/>
      <c r="H54" s="72"/>
    </row>
    <row r="55" spans="1:8">
      <c r="A55" s="72"/>
      <c r="B55" s="72"/>
      <c r="C55" s="72"/>
      <c r="D55" s="72"/>
      <c r="E55" s="72"/>
      <c r="F55" s="72"/>
      <c r="G55" s="72"/>
      <c r="H55" s="72"/>
    </row>
    <row r="56" spans="1:8">
      <c r="A56" s="68"/>
      <c r="B56" s="68"/>
      <c r="C56" s="52" t="s">
        <v>91</v>
      </c>
      <c r="D56" s="52"/>
      <c r="E56" s="52"/>
      <c r="F56" s="52"/>
      <c r="G56" s="52"/>
      <c r="H56" s="78"/>
    </row>
    <row r="57" spans="1:8" ht="15.75" customHeight="1">
      <c r="A57" s="68"/>
      <c r="B57" s="68"/>
      <c r="C57" s="73">
        <v>10780</v>
      </c>
      <c r="D57" s="73"/>
      <c r="E57" s="73"/>
      <c r="F57" s="73"/>
      <c r="G57" s="73"/>
      <c r="H57" s="78"/>
    </row>
    <row r="58" spans="1:8" s="22" customFormat="1" ht="15.75" customHeight="1">
      <c r="A58" s="25"/>
      <c r="B58" s="25"/>
      <c r="C58" s="21"/>
      <c r="D58" s="21"/>
      <c r="E58" s="21"/>
      <c r="F58" s="21"/>
      <c r="G58" s="21"/>
      <c r="H58" s="26"/>
    </row>
    <row r="59" spans="1:8" ht="15.75" customHeight="1">
      <c r="A59" s="72" t="s">
        <v>70</v>
      </c>
      <c r="B59" s="72"/>
      <c r="C59" s="72"/>
      <c r="D59" s="72"/>
      <c r="E59" s="72"/>
      <c r="F59" s="72"/>
      <c r="G59" s="72"/>
      <c r="H59" s="72"/>
    </row>
    <row r="60" spans="1:8" ht="15.75" customHeight="1">
      <c r="A60" s="72"/>
      <c r="B60" s="72"/>
      <c r="C60" s="72"/>
      <c r="D60" s="72"/>
      <c r="E60" s="72"/>
      <c r="F60" s="72"/>
      <c r="G60" s="72"/>
      <c r="H60" s="72"/>
    </row>
    <row r="61" spans="1:8" ht="12.75" customHeight="1">
      <c r="A61" s="72"/>
      <c r="B61" s="72"/>
      <c r="C61" s="72"/>
      <c r="D61" s="72"/>
      <c r="E61" s="72"/>
      <c r="F61" s="72"/>
      <c r="G61" s="72"/>
      <c r="H61" s="72"/>
    </row>
    <row r="62" spans="1:8" ht="24.75" customHeight="1">
      <c r="A62" s="106"/>
      <c r="B62" s="107"/>
      <c r="C62" s="52" t="s">
        <v>92</v>
      </c>
      <c r="D62" s="52"/>
      <c r="E62" s="52"/>
      <c r="F62" s="52"/>
      <c r="G62" s="52"/>
      <c r="H62" s="110"/>
    </row>
    <row r="63" spans="1:8" ht="15.75" customHeight="1">
      <c r="A63" s="108"/>
      <c r="B63" s="109"/>
      <c r="C63" s="80"/>
      <c r="D63" s="80"/>
      <c r="E63" s="80"/>
      <c r="F63" s="80"/>
      <c r="G63" s="80"/>
      <c r="H63" s="111"/>
    </row>
    <row r="64" spans="1:8" s="22" customFormat="1" ht="15.75" customHeight="1">
      <c r="A64" s="25"/>
      <c r="B64" s="25"/>
      <c r="C64" s="27"/>
      <c r="D64" s="27"/>
      <c r="E64" s="27"/>
      <c r="F64" s="27"/>
      <c r="G64" s="27"/>
      <c r="H64" s="26"/>
    </row>
    <row r="65" spans="1:8" ht="15" customHeight="1">
      <c r="A65" s="72" t="s">
        <v>71</v>
      </c>
      <c r="B65" s="72"/>
      <c r="C65" s="72"/>
      <c r="D65" s="72"/>
      <c r="E65" s="72"/>
      <c r="F65" s="72"/>
      <c r="G65" s="72"/>
      <c r="H65" s="72"/>
    </row>
    <row r="66" spans="1:8">
      <c r="A66" s="72"/>
      <c r="B66" s="72"/>
      <c r="C66" s="72"/>
      <c r="D66" s="72"/>
      <c r="E66" s="72"/>
      <c r="F66" s="72"/>
      <c r="G66" s="72"/>
      <c r="H66" s="72"/>
    </row>
    <row r="67" spans="1:8">
      <c r="A67" s="72"/>
      <c r="B67" s="72"/>
      <c r="C67" s="72"/>
      <c r="D67" s="72"/>
      <c r="E67" s="72"/>
      <c r="F67" s="72"/>
      <c r="G67" s="72"/>
      <c r="H67" s="72"/>
    </row>
    <row r="68" spans="1:8" ht="15.75" customHeight="1">
      <c r="A68" s="52" t="s">
        <v>8</v>
      </c>
      <c r="B68" s="52"/>
      <c r="C68" s="52"/>
      <c r="D68" s="52"/>
      <c r="E68" s="28" t="s">
        <v>5</v>
      </c>
      <c r="F68" s="52" t="s">
        <v>93</v>
      </c>
      <c r="G68" s="52"/>
      <c r="H68" s="52"/>
    </row>
    <row r="69" spans="1:8" ht="15.75">
      <c r="A69" s="29" t="s">
        <v>34</v>
      </c>
      <c r="B69" s="85"/>
      <c r="C69" s="85"/>
      <c r="D69" s="85"/>
      <c r="E69" s="17">
        <f>SUM(G25:G29)</f>
        <v>13</v>
      </c>
      <c r="F69" s="73">
        <f>PRODUCT(E69,B69)</f>
        <v>13</v>
      </c>
      <c r="G69" s="73"/>
      <c r="H69" s="73"/>
    </row>
    <row r="70" spans="1:8" s="22" customFormat="1" ht="15.75">
      <c r="A70" s="30"/>
      <c r="B70" s="31"/>
      <c r="C70" s="31"/>
      <c r="D70" s="31"/>
      <c r="E70" s="32"/>
      <c r="F70" s="21"/>
      <c r="G70" s="21"/>
      <c r="H70" s="21"/>
    </row>
    <row r="71" spans="1:8" ht="15" customHeight="1">
      <c r="A71" s="45" t="s">
        <v>106</v>
      </c>
      <c r="B71" s="45"/>
      <c r="C71" s="45"/>
      <c r="D71" s="45"/>
      <c r="E71" s="45"/>
      <c r="F71" s="45"/>
      <c r="G71" s="45"/>
      <c r="H71" s="45"/>
    </row>
    <row r="72" spans="1:8">
      <c r="A72" s="45"/>
      <c r="B72" s="45"/>
      <c r="C72" s="45"/>
      <c r="D72" s="45"/>
      <c r="E72" s="45"/>
      <c r="F72" s="45"/>
      <c r="G72" s="45"/>
      <c r="H72" s="45"/>
    </row>
    <row r="73" spans="1:8">
      <c r="A73" s="45"/>
      <c r="B73" s="45"/>
      <c r="C73" s="45"/>
      <c r="D73" s="45"/>
      <c r="E73" s="45"/>
      <c r="F73" s="45"/>
      <c r="G73" s="45"/>
      <c r="H73" s="45"/>
    </row>
    <row r="74" spans="1:8">
      <c r="A74" s="45"/>
      <c r="B74" s="45"/>
      <c r="C74" s="45"/>
      <c r="D74" s="45"/>
      <c r="E74" s="45"/>
      <c r="F74" s="45"/>
      <c r="G74" s="45"/>
      <c r="H74" s="45"/>
    </row>
    <row r="75" spans="1:8">
      <c r="A75" s="45"/>
      <c r="B75" s="45"/>
      <c r="C75" s="45"/>
      <c r="D75" s="45"/>
      <c r="E75" s="45"/>
      <c r="F75" s="45"/>
      <c r="G75" s="45"/>
      <c r="H75" s="45"/>
    </row>
    <row r="76" spans="1:8">
      <c r="A76" s="45"/>
      <c r="B76" s="45"/>
      <c r="C76" s="45"/>
      <c r="D76" s="45"/>
      <c r="E76" s="45"/>
      <c r="F76" s="45"/>
      <c r="G76" s="45"/>
      <c r="H76" s="45"/>
    </row>
    <row r="77" spans="1:8">
      <c r="A77" s="45"/>
      <c r="B77" s="45"/>
      <c r="C77" s="45"/>
      <c r="D77" s="45"/>
      <c r="E77" s="45"/>
      <c r="F77" s="45"/>
      <c r="G77" s="45"/>
      <c r="H77" s="45"/>
    </row>
    <row r="78" spans="1:8">
      <c r="A78" s="45"/>
      <c r="B78" s="45"/>
      <c r="C78" s="45"/>
      <c r="D78" s="45"/>
      <c r="E78" s="45"/>
      <c r="F78" s="45"/>
      <c r="G78" s="45"/>
      <c r="H78" s="45"/>
    </row>
    <row r="79" spans="1:8" s="33" customFormat="1">
      <c r="A79" s="45"/>
      <c r="B79" s="45"/>
      <c r="C79" s="45"/>
      <c r="D79" s="45"/>
      <c r="E79" s="45"/>
      <c r="F79" s="45"/>
      <c r="G79" s="45"/>
      <c r="H79" s="45"/>
    </row>
    <row r="80" spans="1:8" s="33" customFormat="1">
      <c r="A80" s="45"/>
      <c r="B80" s="45"/>
      <c r="C80" s="45"/>
      <c r="D80" s="45"/>
      <c r="E80" s="45"/>
      <c r="F80" s="45"/>
      <c r="G80" s="45"/>
      <c r="H80" s="45"/>
    </row>
    <row r="81" spans="1:9" s="33" customFormat="1">
      <c r="A81" s="45"/>
      <c r="B81" s="45"/>
      <c r="C81" s="45"/>
      <c r="D81" s="45"/>
      <c r="E81" s="45"/>
      <c r="F81" s="45"/>
      <c r="G81" s="45"/>
      <c r="H81" s="45"/>
    </row>
    <row r="82" spans="1:9" s="33" customFormat="1">
      <c r="A82" s="45"/>
      <c r="B82" s="45"/>
      <c r="C82" s="45"/>
      <c r="D82" s="45"/>
      <c r="E82" s="45"/>
      <c r="F82" s="45"/>
      <c r="G82" s="45"/>
      <c r="H82" s="45"/>
    </row>
    <row r="83" spans="1:9" s="33" customFormat="1">
      <c r="A83" s="45"/>
      <c r="B83" s="45"/>
      <c r="C83" s="45"/>
      <c r="D83" s="45"/>
      <c r="E83" s="45"/>
      <c r="F83" s="45"/>
      <c r="G83" s="45"/>
      <c r="H83" s="45"/>
    </row>
    <row r="84" spans="1:9" s="33" customFormat="1">
      <c r="A84" s="45"/>
      <c r="B84" s="45"/>
      <c r="C84" s="45"/>
      <c r="D84" s="45"/>
      <c r="E84" s="45"/>
      <c r="F84" s="45"/>
      <c r="G84" s="45"/>
      <c r="H84" s="45"/>
    </row>
    <row r="85" spans="1:9" s="33" customFormat="1" ht="3.75" customHeight="1">
      <c r="A85" s="45"/>
      <c r="B85" s="45"/>
      <c r="C85" s="45"/>
      <c r="D85" s="45"/>
      <c r="E85" s="45"/>
      <c r="F85" s="45"/>
      <c r="G85" s="45"/>
      <c r="H85" s="45"/>
    </row>
    <row r="86" spans="1:9">
      <c r="A86" s="52" t="s">
        <v>9</v>
      </c>
      <c r="B86" s="52"/>
      <c r="C86" s="52"/>
      <c r="D86" s="52"/>
      <c r="E86" s="28" t="s">
        <v>5</v>
      </c>
      <c r="F86" s="52" t="s">
        <v>94</v>
      </c>
      <c r="G86" s="52"/>
      <c r="H86" s="52"/>
    </row>
    <row r="87" spans="1:9" ht="15.75">
      <c r="A87" s="29" t="s">
        <v>34</v>
      </c>
      <c r="B87" s="85"/>
      <c r="C87" s="85"/>
      <c r="D87" s="85"/>
      <c r="E87" s="17">
        <f>SUM(G25:G29)</f>
        <v>13</v>
      </c>
      <c r="F87" s="73">
        <f>PRODUCT(E87,B87)</f>
        <v>13</v>
      </c>
      <c r="G87" s="73"/>
      <c r="H87" s="73"/>
    </row>
    <row r="88" spans="1:9" s="22" customFormat="1" ht="15.75">
      <c r="A88" s="30"/>
      <c r="B88" s="31"/>
      <c r="C88" s="31"/>
      <c r="D88" s="31"/>
      <c r="E88" s="32"/>
      <c r="F88" s="21"/>
      <c r="G88" s="21"/>
      <c r="H88" s="21"/>
    </row>
    <row r="89" spans="1:9" ht="18.75" customHeight="1">
      <c r="A89" s="72" t="s">
        <v>72</v>
      </c>
      <c r="B89" s="72"/>
      <c r="C89" s="72"/>
      <c r="D89" s="72"/>
      <c r="E89" s="72"/>
      <c r="F89" s="72"/>
      <c r="G89" s="72"/>
      <c r="H89" s="72"/>
      <c r="I89" s="10"/>
    </row>
    <row r="90" spans="1:9" ht="17.25" customHeight="1">
      <c r="A90" s="72"/>
      <c r="B90" s="72"/>
      <c r="C90" s="72"/>
      <c r="D90" s="72"/>
      <c r="E90" s="72"/>
      <c r="F90" s="72"/>
      <c r="G90" s="72"/>
      <c r="H90" s="72"/>
      <c r="I90" s="10"/>
    </row>
    <row r="91" spans="1:9" ht="15" customHeight="1">
      <c r="A91" s="52" t="s">
        <v>19</v>
      </c>
      <c r="B91" s="52"/>
      <c r="C91" s="52"/>
      <c r="D91" s="52"/>
      <c r="E91" s="52"/>
      <c r="F91" s="54" t="s">
        <v>95</v>
      </c>
      <c r="G91" s="54"/>
      <c r="H91" s="54"/>
    </row>
    <row r="92" spans="1:9" ht="15.75" customHeight="1">
      <c r="A92" s="16" t="s">
        <v>7</v>
      </c>
      <c r="B92" s="75"/>
      <c r="C92" s="75"/>
      <c r="D92" s="75"/>
      <c r="E92" s="75"/>
      <c r="F92" s="73">
        <f>ROUNDDOWN(SUM(H33,G38,C51,C57,C63,F69,F87)/(100%-B92)-(SUM(H33,G38,C51,C57,C63,F69,F87)),2)</f>
        <v>0</v>
      </c>
      <c r="G92" s="73"/>
      <c r="H92" s="73"/>
    </row>
    <row r="93" spans="1:9" ht="15" customHeight="1">
      <c r="A93" s="55" t="s">
        <v>35</v>
      </c>
      <c r="B93" s="56"/>
      <c r="C93" s="56"/>
      <c r="D93" s="56"/>
      <c r="E93" s="56"/>
      <c r="F93" s="56"/>
      <c r="G93" s="56"/>
      <c r="H93" s="57"/>
    </row>
    <row r="94" spans="1:9">
      <c r="A94" s="58"/>
      <c r="B94" s="59"/>
      <c r="C94" s="59"/>
      <c r="D94" s="59"/>
      <c r="E94" s="59"/>
      <c r="F94" s="59"/>
      <c r="G94" s="59"/>
      <c r="H94" s="60"/>
    </row>
    <row r="95" spans="1:9">
      <c r="A95" s="58"/>
      <c r="B95" s="59"/>
      <c r="C95" s="59"/>
      <c r="D95" s="59"/>
      <c r="E95" s="59"/>
      <c r="F95" s="59"/>
      <c r="G95" s="59"/>
      <c r="H95" s="60"/>
    </row>
    <row r="96" spans="1:9">
      <c r="A96" s="58"/>
      <c r="B96" s="59"/>
      <c r="C96" s="59"/>
      <c r="D96" s="59"/>
      <c r="E96" s="59"/>
      <c r="F96" s="59"/>
      <c r="G96" s="59"/>
      <c r="H96" s="60"/>
    </row>
    <row r="97" spans="1:9">
      <c r="A97" s="58"/>
      <c r="B97" s="59"/>
      <c r="C97" s="59"/>
      <c r="D97" s="59"/>
      <c r="E97" s="59"/>
      <c r="F97" s="59"/>
      <c r="G97" s="59"/>
      <c r="H97" s="60"/>
    </row>
    <row r="98" spans="1:9">
      <c r="A98" s="58"/>
      <c r="B98" s="59"/>
      <c r="C98" s="59"/>
      <c r="D98" s="59"/>
      <c r="E98" s="59"/>
      <c r="F98" s="59"/>
      <c r="G98" s="59"/>
      <c r="H98" s="60"/>
    </row>
    <row r="99" spans="1:9" ht="6.75" customHeight="1">
      <c r="A99" s="81"/>
      <c r="B99" s="82"/>
      <c r="C99" s="82"/>
      <c r="D99" s="82"/>
      <c r="E99" s="82"/>
      <c r="F99" s="82"/>
      <c r="G99" s="82"/>
      <c r="H99" s="83"/>
    </row>
    <row r="100" spans="1:9">
      <c r="A100" s="34"/>
      <c r="B100" s="34"/>
      <c r="C100" s="34"/>
      <c r="D100" s="34"/>
      <c r="E100" s="34"/>
      <c r="F100" s="34"/>
      <c r="G100" s="34"/>
      <c r="H100" s="34"/>
      <c r="I100" s="22"/>
    </row>
    <row r="101" spans="1:9" ht="22.5" customHeight="1">
      <c r="A101" s="45" t="s">
        <v>73</v>
      </c>
      <c r="B101" s="45"/>
      <c r="C101" s="45"/>
      <c r="D101" s="45"/>
      <c r="E101" s="45"/>
      <c r="F101" s="45"/>
      <c r="G101" s="45"/>
      <c r="H101" s="45"/>
      <c r="I101" s="10"/>
    </row>
    <row r="102" spans="1:9">
      <c r="A102" s="45"/>
      <c r="B102" s="45"/>
      <c r="C102" s="45"/>
      <c r="D102" s="45"/>
      <c r="E102" s="45"/>
      <c r="F102" s="45"/>
      <c r="G102" s="45"/>
      <c r="H102" s="45"/>
      <c r="I102" s="10"/>
    </row>
    <row r="103" spans="1:9">
      <c r="A103" s="45"/>
      <c r="B103" s="45"/>
      <c r="C103" s="45"/>
      <c r="D103" s="45"/>
      <c r="E103" s="45"/>
      <c r="F103" s="45"/>
      <c r="G103" s="45"/>
      <c r="H103" s="45"/>
      <c r="I103" s="10"/>
    </row>
    <row r="104" spans="1:9">
      <c r="A104" s="45"/>
      <c r="B104" s="45"/>
      <c r="C104" s="45"/>
      <c r="D104" s="45"/>
      <c r="E104" s="45"/>
      <c r="F104" s="45"/>
      <c r="G104" s="45"/>
      <c r="H104" s="45"/>
      <c r="I104" s="10"/>
    </row>
    <row r="105" spans="1:9">
      <c r="A105" s="45"/>
      <c r="B105" s="45"/>
      <c r="C105" s="45"/>
      <c r="D105" s="45"/>
      <c r="E105" s="45"/>
      <c r="F105" s="45"/>
      <c r="G105" s="45"/>
      <c r="H105" s="45"/>
      <c r="I105" s="10"/>
    </row>
    <row r="106" spans="1:9" ht="18.75">
      <c r="A106" s="84" t="s">
        <v>96</v>
      </c>
      <c r="B106" s="84"/>
      <c r="C106" s="84"/>
      <c r="D106" s="84"/>
      <c r="E106" s="84"/>
      <c r="F106" s="84"/>
      <c r="G106" s="84"/>
      <c r="H106" s="84"/>
      <c r="I106" s="10"/>
    </row>
    <row r="107" spans="1:9" ht="15" customHeight="1">
      <c r="A107" s="76" t="s">
        <v>10</v>
      </c>
      <c r="B107" s="76"/>
      <c r="C107" s="74">
        <f>H33</f>
        <v>34640.51</v>
      </c>
      <c r="D107" s="74"/>
      <c r="E107" s="74"/>
      <c r="F107" s="86">
        <f>SUM(C107:C114)</f>
        <v>87787.02</v>
      </c>
      <c r="G107" s="86"/>
      <c r="H107" s="86"/>
    </row>
    <row r="108" spans="1:9" ht="15" customHeight="1">
      <c r="A108" s="76" t="s">
        <v>11</v>
      </c>
      <c r="B108" s="76"/>
      <c r="C108" s="74">
        <f>G38</f>
        <v>34640.51</v>
      </c>
      <c r="D108" s="74"/>
      <c r="E108" s="74"/>
      <c r="F108" s="86"/>
      <c r="G108" s="86"/>
      <c r="H108" s="86"/>
    </row>
    <row r="109" spans="1:9" ht="15" customHeight="1">
      <c r="A109" s="76" t="s">
        <v>12</v>
      </c>
      <c r="B109" s="76"/>
      <c r="C109" s="74">
        <f>C51</f>
        <v>7700</v>
      </c>
      <c r="D109" s="74"/>
      <c r="E109" s="74"/>
      <c r="F109" s="86"/>
      <c r="G109" s="86"/>
      <c r="H109" s="86"/>
    </row>
    <row r="110" spans="1:9" ht="15" customHeight="1">
      <c r="A110" s="76" t="s">
        <v>13</v>
      </c>
      <c r="B110" s="76"/>
      <c r="C110" s="74">
        <f>C57</f>
        <v>10780</v>
      </c>
      <c r="D110" s="74"/>
      <c r="E110" s="74"/>
      <c r="F110" s="86"/>
      <c r="G110" s="86"/>
      <c r="H110" s="86"/>
    </row>
    <row r="111" spans="1:9" ht="15" customHeight="1">
      <c r="A111" s="76" t="s">
        <v>14</v>
      </c>
      <c r="B111" s="76"/>
      <c r="C111" s="74">
        <f>C63</f>
        <v>0</v>
      </c>
      <c r="D111" s="74"/>
      <c r="E111" s="74"/>
      <c r="F111" s="86"/>
      <c r="G111" s="86"/>
      <c r="H111" s="86"/>
    </row>
    <row r="112" spans="1:9" ht="15" customHeight="1">
      <c r="A112" s="76" t="s">
        <v>15</v>
      </c>
      <c r="B112" s="76"/>
      <c r="C112" s="74">
        <f>F69</f>
        <v>13</v>
      </c>
      <c r="D112" s="74"/>
      <c r="E112" s="74"/>
      <c r="F112" s="86"/>
      <c r="G112" s="86"/>
      <c r="H112" s="86"/>
    </row>
    <row r="113" spans="1:9" ht="15.75" customHeight="1">
      <c r="A113" s="76" t="s">
        <v>16</v>
      </c>
      <c r="B113" s="76"/>
      <c r="C113" s="74">
        <f>F87</f>
        <v>13</v>
      </c>
      <c r="D113" s="74"/>
      <c r="E113" s="74"/>
      <c r="F113" s="86"/>
      <c r="G113" s="86"/>
      <c r="H113" s="86"/>
    </row>
    <row r="114" spans="1:9" s="22" customFormat="1" ht="15.75" customHeight="1">
      <c r="A114" s="76" t="s">
        <v>36</v>
      </c>
      <c r="B114" s="76"/>
      <c r="C114" s="74">
        <f>F92</f>
        <v>0</v>
      </c>
      <c r="D114" s="74"/>
      <c r="E114" s="74"/>
      <c r="F114" s="86"/>
      <c r="G114" s="86"/>
      <c r="H114" s="86"/>
    </row>
    <row r="115" spans="1:9" s="22" customFormat="1" ht="15.75" customHeight="1">
      <c r="A115" s="30"/>
      <c r="B115" s="30"/>
      <c r="C115" s="31"/>
      <c r="D115" s="31"/>
      <c r="E115" s="31"/>
      <c r="F115" s="35"/>
      <c r="G115" s="35"/>
      <c r="H115" s="35"/>
    </row>
    <row r="116" spans="1:9" s="22" customFormat="1" ht="15.75" customHeight="1">
      <c r="A116" s="30"/>
      <c r="B116" s="30"/>
      <c r="C116" s="31"/>
      <c r="D116" s="31"/>
      <c r="E116" s="31"/>
      <c r="F116" s="35"/>
      <c r="G116" s="35"/>
      <c r="H116" s="35"/>
    </row>
    <row r="117" spans="1:9" ht="18.75">
      <c r="A117" s="44" t="s">
        <v>37</v>
      </c>
      <c r="B117" s="44"/>
      <c r="C117" s="44"/>
      <c r="D117" s="44"/>
      <c r="E117" s="44"/>
      <c r="F117" s="44"/>
      <c r="G117" s="44"/>
      <c r="H117" s="44"/>
      <c r="I117" s="10"/>
    </row>
    <row r="118" spans="1:9" ht="15" customHeight="1">
      <c r="A118" s="45" t="s">
        <v>74</v>
      </c>
      <c r="B118" s="45"/>
      <c r="C118" s="45"/>
      <c r="D118" s="45"/>
      <c r="E118" s="45"/>
      <c r="F118" s="45"/>
      <c r="G118" s="45"/>
      <c r="H118" s="45"/>
    </row>
    <row r="119" spans="1:9">
      <c r="A119" s="45"/>
      <c r="B119" s="45"/>
      <c r="C119" s="45"/>
      <c r="D119" s="45"/>
      <c r="E119" s="45"/>
      <c r="F119" s="45"/>
      <c r="G119" s="45"/>
      <c r="H119" s="45"/>
    </row>
    <row r="120" spans="1:9" ht="15" customHeight="1">
      <c r="A120" s="45"/>
      <c r="B120" s="45"/>
      <c r="C120" s="45"/>
      <c r="D120" s="45"/>
      <c r="E120" s="45"/>
      <c r="F120" s="45"/>
      <c r="G120" s="45"/>
      <c r="H120" s="45"/>
    </row>
    <row r="121" spans="1:9">
      <c r="A121" s="45"/>
      <c r="B121" s="45"/>
      <c r="C121" s="45"/>
      <c r="D121" s="45"/>
      <c r="E121" s="45"/>
      <c r="F121" s="45"/>
      <c r="G121" s="45"/>
      <c r="H121" s="45"/>
    </row>
    <row r="122" spans="1:9" ht="38.25">
      <c r="A122" s="46" t="s">
        <v>5</v>
      </c>
      <c r="B122" s="46"/>
      <c r="C122" s="46"/>
      <c r="D122" s="46"/>
      <c r="E122" s="28" t="s">
        <v>21</v>
      </c>
      <c r="F122" s="28" t="s">
        <v>22</v>
      </c>
      <c r="G122" s="36" t="s">
        <v>17</v>
      </c>
      <c r="H122" s="36" t="s">
        <v>23</v>
      </c>
    </row>
    <row r="123" spans="1:9">
      <c r="A123" s="16">
        <v>1</v>
      </c>
      <c r="B123" s="47" t="s">
        <v>38</v>
      </c>
      <c r="C123" s="47"/>
      <c r="D123" s="47"/>
      <c r="E123" s="17" t="s">
        <v>24</v>
      </c>
      <c r="F123" s="18">
        <v>3483.17</v>
      </c>
      <c r="G123" s="17">
        <v>2</v>
      </c>
      <c r="H123" s="18">
        <f>F123*G123</f>
        <v>6966.34</v>
      </c>
    </row>
    <row r="124" spans="1:9">
      <c r="A124" s="16">
        <v>2</v>
      </c>
      <c r="B124" s="47" t="s">
        <v>39</v>
      </c>
      <c r="C124" s="47"/>
      <c r="D124" s="47"/>
      <c r="E124" s="17" t="s">
        <v>24</v>
      </c>
      <c r="F124" s="18">
        <v>3483.17</v>
      </c>
      <c r="G124" s="17">
        <v>1</v>
      </c>
      <c r="H124" s="18">
        <f>F124*G124</f>
        <v>3483.17</v>
      </c>
    </row>
    <row r="125" spans="1:9" ht="15.75">
      <c r="A125" s="71" t="s">
        <v>103</v>
      </c>
      <c r="B125" s="71"/>
      <c r="C125" s="71"/>
      <c r="D125" s="71"/>
      <c r="E125" s="71"/>
      <c r="F125" s="71"/>
      <c r="G125" s="71"/>
      <c r="H125" s="19">
        <f>SUM(H123:H124)</f>
        <v>10449.51</v>
      </c>
    </row>
    <row r="126" spans="1:9" s="22" customFormat="1" ht="15.75">
      <c r="A126" s="20"/>
      <c r="B126" s="20"/>
      <c r="C126" s="20"/>
      <c r="D126" s="20"/>
      <c r="E126" s="20"/>
      <c r="F126" s="20"/>
      <c r="G126" s="20"/>
      <c r="H126" s="21"/>
    </row>
    <row r="127" spans="1:9">
      <c r="A127" s="72" t="s">
        <v>75</v>
      </c>
      <c r="B127" s="72"/>
      <c r="C127" s="72"/>
      <c r="D127" s="72"/>
      <c r="E127" s="72"/>
      <c r="F127" s="72"/>
      <c r="G127" s="72"/>
      <c r="H127" s="72"/>
    </row>
    <row r="128" spans="1:9">
      <c r="A128" s="72"/>
      <c r="B128" s="72"/>
      <c r="C128" s="72"/>
      <c r="D128" s="72"/>
      <c r="E128" s="72"/>
      <c r="F128" s="72"/>
      <c r="G128" s="72"/>
      <c r="H128" s="72"/>
    </row>
    <row r="129" spans="1:8" ht="25.5" customHeight="1">
      <c r="A129" s="52" t="s">
        <v>6</v>
      </c>
      <c r="B129" s="52"/>
      <c r="C129" s="52"/>
      <c r="D129" s="52"/>
      <c r="E129" s="52" t="s">
        <v>40</v>
      </c>
      <c r="F129" s="52"/>
      <c r="G129" s="54" t="s">
        <v>97</v>
      </c>
      <c r="H129" s="54"/>
    </row>
    <row r="130" spans="1:8" ht="15.75">
      <c r="A130" s="16" t="s">
        <v>7</v>
      </c>
      <c r="B130" s="75"/>
      <c r="C130" s="75"/>
      <c r="D130" s="75"/>
      <c r="E130" s="74">
        <f>H125</f>
        <v>10449.51</v>
      </c>
      <c r="F130" s="74"/>
      <c r="G130" s="73">
        <f>PRODUCT(E130,B130)</f>
        <v>10449.51</v>
      </c>
      <c r="H130" s="73"/>
    </row>
    <row r="131" spans="1:8">
      <c r="A131" s="77" t="s">
        <v>41</v>
      </c>
      <c r="B131" s="77"/>
      <c r="C131" s="77"/>
      <c r="D131" s="77"/>
      <c r="E131" s="77"/>
      <c r="F131" s="77"/>
      <c r="G131" s="77"/>
      <c r="H131" s="77"/>
    </row>
    <row r="132" spans="1:8" ht="13.5" customHeight="1">
      <c r="A132" s="77"/>
      <c r="B132" s="77"/>
      <c r="C132" s="77"/>
      <c r="D132" s="77"/>
      <c r="E132" s="77"/>
      <c r="F132" s="77"/>
      <c r="G132" s="77"/>
      <c r="H132" s="77"/>
    </row>
    <row r="133" spans="1:8">
      <c r="A133" s="77"/>
      <c r="B133" s="77"/>
      <c r="C133" s="77"/>
      <c r="D133" s="77"/>
      <c r="E133" s="77"/>
      <c r="F133" s="77"/>
      <c r="G133" s="77"/>
      <c r="H133" s="77"/>
    </row>
    <row r="134" spans="1:8">
      <c r="A134" s="77"/>
      <c r="B134" s="77"/>
      <c r="C134" s="77"/>
      <c r="D134" s="77"/>
      <c r="E134" s="77"/>
      <c r="F134" s="77"/>
      <c r="G134" s="77"/>
      <c r="H134" s="77"/>
    </row>
    <row r="135" spans="1:8">
      <c r="A135" s="77"/>
      <c r="B135" s="77"/>
      <c r="C135" s="77"/>
      <c r="D135" s="77"/>
      <c r="E135" s="77"/>
      <c r="F135" s="77"/>
      <c r="G135" s="77"/>
      <c r="H135" s="77"/>
    </row>
    <row r="136" spans="1:8">
      <c r="A136" s="77"/>
      <c r="B136" s="77"/>
      <c r="C136" s="77"/>
      <c r="D136" s="77"/>
      <c r="E136" s="77"/>
      <c r="F136" s="77"/>
      <c r="G136" s="77"/>
      <c r="H136" s="77"/>
    </row>
    <row r="137" spans="1:8">
      <c r="A137" s="77"/>
      <c r="B137" s="77"/>
      <c r="C137" s="77"/>
      <c r="D137" s="77"/>
      <c r="E137" s="77"/>
      <c r="F137" s="77"/>
      <c r="G137" s="77"/>
      <c r="H137" s="77"/>
    </row>
    <row r="138" spans="1:8" s="22" customFormat="1">
      <c r="A138" s="23"/>
      <c r="B138" s="23"/>
      <c r="C138" s="23"/>
      <c r="D138" s="23"/>
      <c r="E138" s="23"/>
      <c r="F138" s="23"/>
      <c r="G138" s="23"/>
      <c r="H138" s="23"/>
    </row>
    <row r="139" spans="1:8">
      <c r="A139" s="72" t="s">
        <v>76</v>
      </c>
      <c r="B139" s="72"/>
      <c r="C139" s="72"/>
      <c r="D139" s="72"/>
      <c r="E139" s="72"/>
      <c r="F139" s="72"/>
      <c r="G139" s="72"/>
      <c r="H139" s="72"/>
    </row>
    <row r="140" spans="1:8">
      <c r="A140" s="72"/>
      <c r="B140" s="72"/>
      <c r="C140" s="72"/>
      <c r="D140" s="72"/>
      <c r="E140" s="72"/>
      <c r="F140" s="72"/>
      <c r="G140" s="72"/>
      <c r="H140" s="72"/>
    </row>
    <row r="141" spans="1:8">
      <c r="A141" s="72"/>
      <c r="B141" s="72"/>
      <c r="C141" s="72"/>
      <c r="D141" s="72"/>
      <c r="E141" s="72"/>
      <c r="F141" s="72"/>
      <c r="G141" s="72"/>
      <c r="H141" s="72"/>
    </row>
    <row r="142" spans="1:8">
      <c r="A142" s="68"/>
      <c r="B142" s="68"/>
      <c r="C142" s="52" t="s">
        <v>98</v>
      </c>
      <c r="D142" s="52"/>
      <c r="E142" s="52"/>
      <c r="F142" s="52"/>
      <c r="G142" s="52"/>
      <c r="H142" s="78"/>
    </row>
    <row r="143" spans="1:8" ht="15.75">
      <c r="A143" s="68"/>
      <c r="B143" s="68"/>
      <c r="C143" s="73">
        <v>1005</v>
      </c>
      <c r="D143" s="73"/>
      <c r="E143" s="73"/>
      <c r="F143" s="73"/>
      <c r="G143" s="73"/>
      <c r="H143" s="78"/>
    </row>
    <row r="144" spans="1:8" s="22" customFormat="1" ht="15.75">
      <c r="A144" s="25"/>
      <c r="B144" s="25"/>
      <c r="C144" s="21"/>
      <c r="D144" s="21"/>
      <c r="E144" s="21"/>
      <c r="F144" s="21"/>
      <c r="G144" s="21"/>
      <c r="H144" s="26"/>
    </row>
    <row r="145" spans="1:8">
      <c r="A145" s="72" t="s">
        <v>77</v>
      </c>
      <c r="B145" s="72"/>
      <c r="C145" s="72"/>
      <c r="D145" s="72"/>
      <c r="E145" s="72"/>
      <c r="F145" s="72"/>
      <c r="G145" s="72"/>
      <c r="H145" s="72"/>
    </row>
    <row r="146" spans="1:8">
      <c r="A146" s="72"/>
      <c r="B146" s="72"/>
      <c r="C146" s="72"/>
      <c r="D146" s="72"/>
      <c r="E146" s="72"/>
      <c r="F146" s="72"/>
      <c r="G146" s="72"/>
      <c r="H146" s="72"/>
    </row>
    <row r="147" spans="1:8">
      <c r="A147" s="72"/>
      <c r="B147" s="72"/>
      <c r="C147" s="72"/>
      <c r="D147" s="72"/>
      <c r="E147" s="72"/>
      <c r="F147" s="72"/>
      <c r="G147" s="72"/>
      <c r="H147" s="72"/>
    </row>
    <row r="148" spans="1:8">
      <c r="A148" s="68"/>
      <c r="B148" s="68"/>
      <c r="C148" s="52" t="s">
        <v>99</v>
      </c>
      <c r="D148" s="52"/>
      <c r="E148" s="52"/>
      <c r="F148" s="52"/>
      <c r="G148" s="52"/>
      <c r="H148" s="78"/>
    </row>
    <row r="149" spans="1:8" ht="15.75">
      <c r="A149" s="68"/>
      <c r="B149" s="68"/>
      <c r="C149" s="73">
        <v>2001</v>
      </c>
      <c r="D149" s="73"/>
      <c r="E149" s="73"/>
      <c r="F149" s="73"/>
      <c r="G149" s="73"/>
      <c r="H149" s="78"/>
    </row>
    <row r="150" spans="1:8" s="22" customFormat="1" ht="15.75">
      <c r="A150" s="25"/>
      <c r="B150" s="25"/>
      <c r="C150" s="21"/>
      <c r="D150" s="21"/>
      <c r="E150" s="21"/>
      <c r="F150" s="21"/>
      <c r="G150" s="21"/>
      <c r="H150" s="26"/>
    </row>
    <row r="151" spans="1:8" s="22" customFormat="1" ht="15.75">
      <c r="A151" s="25"/>
      <c r="B151" s="25"/>
      <c r="C151" s="21"/>
      <c r="D151" s="21"/>
      <c r="E151" s="21"/>
      <c r="F151" s="21"/>
      <c r="G151" s="21"/>
      <c r="H151" s="26"/>
    </row>
    <row r="152" spans="1:8" s="22" customFormat="1" ht="15.75">
      <c r="A152" s="25"/>
      <c r="B152" s="25"/>
      <c r="C152" s="21"/>
      <c r="D152" s="21"/>
      <c r="E152" s="21"/>
      <c r="F152" s="21"/>
      <c r="G152" s="21"/>
      <c r="H152" s="26"/>
    </row>
    <row r="153" spans="1:8">
      <c r="A153" s="72" t="s">
        <v>78</v>
      </c>
      <c r="B153" s="72"/>
      <c r="C153" s="72"/>
      <c r="D153" s="72"/>
      <c r="E153" s="72"/>
      <c r="F153" s="72"/>
      <c r="G153" s="72"/>
      <c r="H153" s="72"/>
    </row>
    <row r="154" spans="1:8">
      <c r="A154" s="72"/>
      <c r="B154" s="72"/>
      <c r="C154" s="72"/>
      <c r="D154" s="72"/>
      <c r="E154" s="72"/>
      <c r="F154" s="72"/>
      <c r="G154" s="72"/>
      <c r="H154" s="72"/>
    </row>
    <row r="155" spans="1:8">
      <c r="A155" s="72"/>
      <c r="B155" s="72"/>
      <c r="C155" s="72"/>
      <c r="D155" s="72"/>
      <c r="E155" s="72"/>
      <c r="F155" s="72"/>
      <c r="G155" s="72"/>
      <c r="H155" s="72"/>
    </row>
    <row r="156" spans="1:8" ht="27" customHeight="1">
      <c r="A156" s="68"/>
      <c r="B156" s="68"/>
      <c r="C156" s="52" t="s">
        <v>100</v>
      </c>
      <c r="D156" s="52"/>
      <c r="E156" s="52"/>
      <c r="F156" s="52"/>
      <c r="G156" s="52"/>
      <c r="H156" s="78"/>
    </row>
    <row r="157" spans="1:8" ht="29.25" customHeight="1">
      <c r="A157" s="68"/>
      <c r="B157" s="68"/>
      <c r="C157" s="80"/>
      <c r="D157" s="80"/>
      <c r="E157" s="80"/>
      <c r="F157" s="80"/>
      <c r="G157" s="80"/>
      <c r="H157" s="78"/>
    </row>
    <row r="158" spans="1:8" s="22" customFormat="1" ht="25.5" customHeight="1">
      <c r="A158" s="25"/>
      <c r="B158" s="25"/>
      <c r="C158" s="27"/>
      <c r="D158" s="27"/>
      <c r="E158" s="27"/>
      <c r="F158" s="27"/>
      <c r="G158" s="27"/>
      <c r="H158" s="26"/>
    </row>
    <row r="159" spans="1:8">
      <c r="A159" s="72" t="s">
        <v>79</v>
      </c>
      <c r="B159" s="72"/>
      <c r="C159" s="72"/>
      <c r="D159" s="72"/>
      <c r="E159" s="72"/>
      <c r="F159" s="72"/>
      <c r="G159" s="72"/>
      <c r="H159" s="72"/>
    </row>
    <row r="160" spans="1:8">
      <c r="A160" s="72"/>
      <c r="B160" s="72"/>
      <c r="C160" s="72"/>
      <c r="D160" s="72"/>
      <c r="E160" s="72"/>
      <c r="F160" s="72"/>
      <c r="G160" s="72"/>
      <c r="H160" s="72"/>
    </row>
    <row r="161" spans="1:8">
      <c r="A161" s="72"/>
      <c r="B161" s="72"/>
      <c r="C161" s="72"/>
      <c r="D161" s="72"/>
      <c r="E161" s="72"/>
      <c r="F161" s="72"/>
      <c r="G161" s="72"/>
      <c r="H161" s="72"/>
    </row>
    <row r="162" spans="1:8">
      <c r="A162" s="52" t="s">
        <v>8</v>
      </c>
      <c r="B162" s="52"/>
      <c r="C162" s="52"/>
      <c r="D162" s="52"/>
      <c r="E162" s="28" t="s">
        <v>5</v>
      </c>
      <c r="F162" s="52" t="s">
        <v>93</v>
      </c>
      <c r="G162" s="52"/>
      <c r="H162" s="52"/>
    </row>
    <row r="163" spans="1:8" ht="28.5" customHeight="1">
      <c r="A163" s="29" t="s">
        <v>34</v>
      </c>
      <c r="B163" s="85"/>
      <c r="C163" s="85"/>
      <c r="D163" s="85"/>
      <c r="E163" s="17">
        <f>SUM(G123:G124)</f>
        <v>3</v>
      </c>
      <c r="F163" s="73">
        <f>PRODUCT(E163,B163)</f>
        <v>3</v>
      </c>
      <c r="G163" s="73"/>
      <c r="H163" s="73"/>
    </row>
    <row r="164" spans="1:8" s="22" customFormat="1" ht="27.75" customHeight="1">
      <c r="A164" s="30"/>
      <c r="B164" s="31"/>
      <c r="C164" s="31"/>
      <c r="D164" s="31"/>
      <c r="E164" s="32"/>
      <c r="F164" s="21"/>
      <c r="G164" s="21"/>
      <c r="H164" s="21"/>
    </row>
    <row r="165" spans="1:8" ht="15" customHeight="1">
      <c r="A165" s="72" t="s">
        <v>107</v>
      </c>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row r="171" spans="1:8">
      <c r="A171" s="72"/>
      <c r="B171" s="72"/>
      <c r="C171" s="72"/>
      <c r="D171" s="72"/>
      <c r="E171" s="72"/>
      <c r="F171" s="72"/>
      <c r="G171" s="72"/>
      <c r="H171" s="72"/>
    </row>
    <row r="172" spans="1:8">
      <c r="A172" s="72"/>
      <c r="B172" s="72"/>
      <c r="C172" s="72"/>
      <c r="D172" s="72"/>
      <c r="E172" s="72"/>
      <c r="F172" s="72"/>
      <c r="G172" s="72"/>
      <c r="H172" s="72"/>
    </row>
    <row r="173" spans="1:8">
      <c r="A173" s="72"/>
      <c r="B173" s="72"/>
      <c r="C173" s="72"/>
      <c r="D173" s="72"/>
      <c r="E173" s="72"/>
      <c r="F173" s="72"/>
      <c r="G173" s="72"/>
      <c r="H173" s="72"/>
    </row>
    <row r="174" spans="1:8">
      <c r="A174" s="72"/>
      <c r="B174" s="72"/>
      <c r="C174" s="72"/>
      <c r="D174" s="72"/>
      <c r="E174" s="72"/>
      <c r="F174" s="72"/>
      <c r="G174" s="72"/>
      <c r="H174" s="72"/>
    </row>
    <row r="175" spans="1:8">
      <c r="A175" s="72"/>
      <c r="B175" s="72"/>
      <c r="C175" s="72"/>
      <c r="D175" s="72"/>
      <c r="E175" s="72"/>
      <c r="F175" s="72"/>
      <c r="G175" s="72"/>
      <c r="H175" s="72"/>
    </row>
    <row r="176" spans="1:8">
      <c r="A176" s="72"/>
      <c r="B176" s="72"/>
      <c r="C176" s="72"/>
      <c r="D176" s="72"/>
      <c r="E176" s="72"/>
      <c r="F176" s="72"/>
      <c r="G176" s="72"/>
      <c r="H176" s="72"/>
    </row>
    <row r="177" spans="1:8">
      <c r="A177" s="72"/>
      <c r="B177" s="72"/>
      <c r="C177" s="72"/>
      <c r="D177" s="72"/>
      <c r="E177" s="72"/>
      <c r="F177" s="72"/>
      <c r="G177" s="72"/>
      <c r="H177" s="72"/>
    </row>
    <row r="178" spans="1:8">
      <c r="A178" s="72"/>
      <c r="B178" s="72"/>
      <c r="C178" s="72"/>
      <c r="D178" s="72"/>
      <c r="E178" s="72"/>
      <c r="F178" s="72"/>
      <c r="G178" s="72"/>
      <c r="H178" s="72"/>
    </row>
    <row r="179" spans="1:8">
      <c r="A179" s="72"/>
      <c r="B179" s="72"/>
      <c r="C179" s="72"/>
      <c r="D179" s="72"/>
      <c r="E179" s="72"/>
      <c r="F179" s="72"/>
      <c r="G179" s="72"/>
      <c r="H179" s="72"/>
    </row>
    <row r="180" spans="1:8">
      <c r="A180" s="52" t="s">
        <v>9</v>
      </c>
      <c r="B180" s="52"/>
      <c r="C180" s="52"/>
      <c r="D180" s="52"/>
      <c r="E180" s="28" t="s">
        <v>5</v>
      </c>
      <c r="F180" s="52" t="s">
        <v>94</v>
      </c>
      <c r="G180" s="52"/>
      <c r="H180" s="52"/>
    </row>
    <row r="181" spans="1:8" ht="32.25" customHeight="1">
      <c r="A181" s="29" t="s">
        <v>34</v>
      </c>
      <c r="B181" s="85"/>
      <c r="C181" s="85"/>
      <c r="D181" s="85"/>
      <c r="E181" s="17">
        <f>SUM(G123:G124)</f>
        <v>3</v>
      </c>
      <c r="F181" s="73">
        <f>PRODUCT(E181,B181)</f>
        <v>3</v>
      </c>
      <c r="G181" s="73"/>
      <c r="H181" s="73"/>
    </row>
    <row r="182" spans="1:8" s="22" customFormat="1" ht="30" customHeight="1">
      <c r="A182" s="30"/>
      <c r="B182" s="31"/>
      <c r="C182" s="31"/>
      <c r="D182" s="31"/>
      <c r="E182" s="32"/>
      <c r="F182" s="21"/>
      <c r="G182" s="21"/>
      <c r="H182" s="21"/>
    </row>
    <row r="183" spans="1:8" ht="15" customHeight="1">
      <c r="A183" s="72" t="s">
        <v>80</v>
      </c>
      <c r="B183" s="72"/>
      <c r="C183" s="72"/>
      <c r="D183" s="72"/>
      <c r="E183" s="72"/>
      <c r="F183" s="72"/>
      <c r="G183" s="72"/>
      <c r="H183" s="72"/>
    </row>
    <row r="184" spans="1:8">
      <c r="A184" s="72"/>
      <c r="B184" s="72"/>
      <c r="C184" s="72"/>
      <c r="D184" s="72"/>
      <c r="E184" s="72"/>
      <c r="F184" s="72"/>
      <c r="G184" s="72"/>
      <c r="H184" s="72"/>
    </row>
    <row r="185" spans="1:8" ht="15" customHeight="1">
      <c r="A185" s="52" t="s">
        <v>19</v>
      </c>
      <c r="B185" s="52"/>
      <c r="C185" s="52"/>
      <c r="D185" s="52"/>
      <c r="E185" s="52"/>
      <c r="F185" s="54" t="s">
        <v>95</v>
      </c>
      <c r="G185" s="54"/>
      <c r="H185" s="54"/>
    </row>
    <row r="186" spans="1:8" ht="27.75" customHeight="1">
      <c r="A186" s="16" t="s">
        <v>7</v>
      </c>
      <c r="B186" s="75"/>
      <c r="C186" s="75"/>
      <c r="D186" s="75"/>
      <c r="E186" s="75"/>
      <c r="F186" s="73">
        <f>ROUNDDOWN(SUM(H125,G130,C143,C149,C157,F163,F181)/(100%-B186)-(SUM(H125,G130,C143,C149,C157,F163,F181)),2)</f>
        <v>0</v>
      </c>
      <c r="G186" s="73"/>
      <c r="H186" s="73"/>
    </row>
    <row r="187" spans="1:8" ht="15" customHeight="1">
      <c r="A187" s="87" t="s">
        <v>104</v>
      </c>
      <c r="B187" s="88"/>
      <c r="C187" s="88"/>
      <c r="D187" s="88"/>
      <c r="E187" s="88"/>
      <c r="F187" s="88"/>
      <c r="G187" s="88"/>
      <c r="H187" s="89"/>
    </row>
    <row r="188" spans="1:8">
      <c r="A188" s="90"/>
      <c r="B188" s="91"/>
      <c r="C188" s="91"/>
      <c r="D188" s="91"/>
      <c r="E188" s="91"/>
      <c r="F188" s="91"/>
      <c r="G188" s="91"/>
      <c r="H188" s="92"/>
    </row>
    <row r="189" spans="1:8">
      <c r="A189" s="90"/>
      <c r="B189" s="91"/>
      <c r="C189" s="91"/>
      <c r="D189" s="91"/>
      <c r="E189" s="91"/>
      <c r="F189" s="91"/>
      <c r="G189" s="91"/>
      <c r="H189" s="92"/>
    </row>
    <row r="190" spans="1:8">
      <c r="A190" s="90"/>
      <c r="B190" s="91"/>
      <c r="C190" s="91"/>
      <c r="D190" s="91"/>
      <c r="E190" s="91"/>
      <c r="F190" s="91"/>
      <c r="G190" s="91"/>
      <c r="H190" s="92"/>
    </row>
    <row r="191" spans="1:8">
      <c r="A191" s="90"/>
      <c r="B191" s="91"/>
      <c r="C191" s="91"/>
      <c r="D191" s="91"/>
      <c r="E191" s="91"/>
      <c r="F191" s="91"/>
      <c r="G191" s="91"/>
      <c r="H191" s="92"/>
    </row>
    <row r="192" spans="1:8">
      <c r="A192" s="90"/>
      <c r="B192" s="91"/>
      <c r="C192" s="91"/>
      <c r="D192" s="91"/>
      <c r="E192" s="91"/>
      <c r="F192" s="91"/>
      <c r="G192" s="91"/>
      <c r="H192" s="92"/>
    </row>
    <row r="193" spans="1:9">
      <c r="A193" s="93"/>
      <c r="B193" s="94"/>
      <c r="C193" s="94"/>
      <c r="D193" s="94"/>
      <c r="E193" s="94"/>
      <c r="F193" s="94"/>
      <c r="G193" s="94"/>
      <c r="H193" s="95"/>
    </row>
    <row r="194" spans="1:9">
      <c r="A194" s="37"/>
      <c r="B194" s="37"/>
      <c r="C194" s="37"/>
      <c r="D194" s="37"/>
      <c r="E194" s="37"/>
      <c r="F194" s="37"/>
      <c r="G194" s="37"/>
      <c r="H194" s="37"/>
    </row>
    <row r="195" spans="1:9">
      <c r="A195" s="104"/>
      <c r="B195" s="104"/>
      <c r="C195" s="104"/>
      <c r="D195" s="104"/>
      <c r="E195" s="104"/>
      <c r="F195" s="104"/>
      <c r="G195" s="104"/>
      <c r="H195" s="104"/>
      <c r="I195" s="22"/>
    </row>
    <row r="196" spans="1:9">
      <c r="A196" s="45" t="s">
        <v>81</v>
      </c>
      <c r="B196" s="45"/>
      <c r="C196" s="45"/>
      <c r="D196" s="45"/>
      <c r="E196" s="45"/>
      <c r="F196" s="45"/>
      <c r="G196" s="45"/>
      <c r="H196" s="45"/>
    </row>
    <row r="197" spans="1:9">
      <c r="A197" s="45"/>
      <c r="B197" s="45"/>
      <c r="C197" s="45"/>
      <c r="D197" s="45"/>
      <c r="E197" s="45"/>
      <c r="F197" s="45"/>
      <c r="G197" s="45"/>
      <c r="H197" s="45"/>
    </row>
    <row r="198" spans="1:9">
      <c r="A198" s="45"/>
      <c r="B198" s="45"/>
      <c r="C198" s="45"/>
      <c r="D198" s="45"/>
      <c r="E198" s="45"/>
      <c r="F198" s="45"/>
      <c r="G198" s="45"/>
      <c r="H198" s="45"/>
    </row>
    <row r="199" spans="1:9">
      <c r="A199" s="45"/>
      <c r="B199" s="45"/>
      <c r="C199" s="45"/>
      <c r="D199" s="45"/>
      <c r="E199" s="45"/>
      <c r="F199" s="45"/>
      <c r="G199" s="45"/>
      <c r="H199" s="45"/>
    </row>
    <row r="200" spans="1:9">
      <c r="A200" s="45"/>
      <c r="B200" s="45"/>
      <c r="C200" s="45"/>
      <c r="D200" s="45"/>
      <c r="E200" s="45"/>
      <c r="F200" s="45"/>
      <c r="G200" s="45"/>
      <c r="H200" s="45"/>
    </row>
    <row r="201" spans="1:9" ht="18.75">
      <c r="A201" s="84" t="s">
        <v>101</v>
      </c>
      <c r="B201" s="84"/>
      <c r="C201" s="84"/>
      <c r="D201" s="84"/>
      <c r="E201" s="84"/>
      <c r="F201" s="84"/>
      <c r="G201" s="84"/>
      <c r="H201" s="84"/>
    </row>
    <row r="202" spans="1:9">
      <c r="A202" s="76" t="s">
        <v>42</v>
      </c>
      <c r="B202" s="76"/>
      <c r="C202" s="74">
        <f>H125</f>
        <v>10449.51</v>
      </c>
      <c r="D202" s="74"/>
      <c r="E202" s="74"/>
      <c r="F202" s="86">
        <f>SUM(C202:C209)</f>
        <v>23911.02</v>
      </c>
      <c r="G202" s="86"/>
      <c r="H202" s="86"/>
    </row>
    <row r="203" spans="1:9">
      <c r="A203" s="76" t="s">
        <v>43</v>
      </c>
      <c r="B203" s="76"/>
      <c r="C203" s="74">
        <f>G130</f>
        <v>10449.51</v>
      </c>
      <c r="D203" s="74"/>
      <c r="E203" s="74"/>
      <c r="F203" s="86"/>
      <c r="G203" s="86"/>
      <c r="H203" s="86"/>
    </row>
    <row r="204" spans="1:9">
      <c r="A204" s="76" t="s">
        <v>44</v>
      </c>
      <c r="B204" s="76"/>
      <c r="C204" s="74">
        <f>C143</f>
        <v>1005</v>
      </c>
      <c r="D204" s="74"/>
      <c r="E204" s="74"/>
      <c r="F204" s="86"/>
      <c r="G204" s="86"/>
      <c r="H204" s="86"/>
    </row>
    <row r="205" spans="1:9">
      <c r="A205" s="76" t="s">
        <v>45</v>
      </c>
      <c r="B205" s="76"/>
      <c r="C205" s="74">
        <f>C149</f>
        <v>2001</v>
      </c>
      <c r="D205" s="74"/>
      <c r="E205" s="74"/>
      <c r="F205" s="86"/>
      <c r="G205" s="86"/>
      <c r="H205" s="86"/>
    </row>
    <row r="206" spans="1:9">
      <c r="A206" s="76" t="s">
        <v>46</v>
      </c>
      <c r="B206" s="76"/>
      <c r="C206" s="74">
        <f>C157</f>
        <v>0</v>
      </c>
      <c r="D206" s="74"/>
      <c r="E206" s="74"/>
      <c r="F206" s="86"/>
      <c r="G206" s="86"/>
      <c r="H206" s="86"/>
    </row>
    <row r="207" spans="1:9">
      <c r="A207" s="76" t="s">
        <v>47</v>
      </c>
      <c r="B207" s="76"/>
      <c r="C207" s="74">
        <f>F163</f>
        <v>3</v>
      </c>
      <c r="D207" s="74"/>
      <c r="E207" s="74"/>
      <c r="F207" s="86"/>
      <c r="G207" s="86"/>
      <c r="H207" s="86"/>
    </row>
    <row r="208" spans="1:9">
      <c r="A208" s="76" t="s">
        <v>48</v>
      </c>
      <c r="B208" s="76"/>
      <c r="C208" s="74">
        <f>F181</f>
        <v>3</v>
      </c>
      <c r="D208" s="74"/>
      <c r="E208" s="74"/>
      <c r="F208" s="86"/>
      <c r="G208" s="86"/>
      <c r="H208" s="86"/>
    </row>
    <row r="209" spans="1:9">
      <c r="A209" s="76" t="s">
        <v>49</v>
      </c>
      <c r="B209" s="76"/>
      <c r="C209" s="74">
        <f>F186</f>
        <v>0</v>
      </c>
      <c r="D209" s="74"/>
      <c r="E209" s="74"/>
      <c r="F209" s="86"/>
      <c r="G209" s="86"/>
      <c r="H209" s="86"/>
    </row>
    <row r="210" spans="1:9" ht="14.25" customHeight="1">
      <c r="A210" s="30"/>
      <c r="B210" s="30"/>
      <c r="C210" s="31"/>
      <c r="D210" s="31"/>
      <c r="E210" s="31"/>
      <c r="F210" s="35"/>
      <c r="G210" s="35"/>
      <c r="H210" s="35"/>
      <c r="I210" s="22"/>
    </row>
    <row r="211" spans="1:9" ht="18.75">
      <c r="A211" s="30"/>
      <c r="B211" s="30"/>
      <c r="C211" s="31"/>
      <c r="D211" s="31"/>
      <c r="E211" s="31"/>
      <c r="F211" s="35"/>
      <c r="G211" s="35"/>
      <c r="H211" s="35"/>
      <c r="I211" s="22"/>
    </row>
    <row r="212" spans="1:9" ht="18.75">
      <c r="A212" s="44" t="s">
        <v>50</v>
      </c>
      <c r="B212" s="44"/>
      <c r="C212" s="44"/>
      <c r="D212" s="44"/>
      <c r="E212" s="44"/>
      <c r="F212" s="44"/>
      <c r="G212" s="44"/>
      <c r="H212" s="44"/>
      <c r="I212" s="10"/>
    </row>
    <row r="213" spans="1:9" ht="15" customHeight="1">
      <c r="A213" s="45" t="s">
        <v>121</v>
      </c>
      <c r="B213" s="45"/>
      <c r="C213" s="45"/>
      <c r="D213" s="45"/>
      <c r="E213" s="45"/>
      <c r="F213" s="45"/>
      <c r="G213" s="45"/>
      <c r="H213" s="45"/>
    </row>
    <row r="214" spans="1:9">
      <c r="A214" s="45"/>
      <c r="B214" s="45"/>
      <c r="C214" s="45"/>
      <c r="D214" s="45"/>
      <c r="E214" s="45"/>
      <c r="F214" s="45"/>
      <c r="G214" s="45"/>
      <c r="H214" s="45"/>
    </row>
    <row r="215" spans="1:9" ht="15" customHeight="1">
      <c r="A215" s="45"/>
      <c r="B215" s="45"/>
      <c r="C215" s="45"/>
      <c r="D215" s="45"/>
      <c r="E215" s="45"/>
      <c r="F215" s="45"/>
      <c r="G215" s="45"/>
      <c r="H215" s="45"/>
    </row>
    <row r="216" spans="1:9" ht="15" customHeight="1">
      <c r="A216" s="45"/>
      <c r="B216" s="45"/>
      <c r="C216" s="45"/>
      <c r="D216" s="45"/>
      <c r="E216" s="45"/>
      <c r="F216" s="45"/>
      <c r="G216" s="45"/>
      <c r="H216" s="45"/>
    </row>
    <row r="217" spans="1:9">
      <c r="A217" s="45"/>
      <c r="B217" s="45"/>
      <c r="C217" s="45"/>
      <c r="D217" s="45"/>
      <c r="E217" s="45"/>
      <c r="F217" s="45"/>
      <c r="G217" s="45"/>
      <c r="H217" s="45"/>
    </row>
    <row r="218" spans="1:9">
      <c r="A218" s="45"/>
      <c r="B218" s="45"/>
      <c r="C218" s="45"/>
      <c r="D218" s="45"/>
      <c r="E218" s="45"/>
      <c r="F218" s="45"/>
      <c r="G218" s="45"/>
      <c r="H218" s="45"/>
    </row>
    <row r="219" spans="1:9" ht="25.5">
      <c r="A219" s="46" t="s">
        <v>5</v>
      </c>
      <c r="B219" s="46"/>
      <c r="C219" s="28" t="s">
        <v>57</v>
      </c>
      <c r="D219" s="52" t="s">
        <v>58</v>
      </c>
      <c r="E219" s="52"/>
      <c r="F219" s="52" t="s">
        <v>120</v>
      </c>
      <c r="G219" s="52"/>
      <c r="H219" s="36" t="s">
        <v>59</v>
      </c>
    </row>
    <row r="220" spans="1:9">
      <c r="A220" s="47" t="s">
        <v>52</v>
      </c>
      <c r="B220" s="47"/>
      <c r="C220" s="38" t="s">
        <v>55</v>
      </c>
      <c r="D220" s="85"/>
      <c r="E220" s="85"/>
      <c r="F220" s="47">
        <v>50</v>
      </c>
      <c r="G220" s="47"/>
      <c r="H220" s="18">
        <f>D220*F220</f>
        <v>0</v>
      </c>
    </row>
    <row r="221" spans="1:9">
      <c r="A221" s="47"/>
      <c r="B221" s="47"/>
      <c r="C221" s="38" t="s">
        <v>56</v>
      </c>
      <c r="D221" s="85"/>
      <c r="E221" s="85"/>
      <c r="F221" s="47">
        <v>20</v>
      </c>
      <c r="G221" s="47"/>
      <c r="H221" s="18">
        <f>D221*F221</f>
        <v>0</v>
      </c>
    </row>
    <row r="222" spans="1:9">
      <c r="A222" s="47" t="s">
        <v>53</v>
      </c>
      <c r="B222" s="47"/>
      <c r="C222" s="38" t="s">
        <v>55</v>
      </c>
      <c r="D222" s="85"/>
      <c r="E222" s="85"/>
      <c r="F222" s="47">
        <v>67.5</v>
      </c>
      <c r="G222" s="47"/>
      <c r="H222" s="18">
        <f>D222*F222</f>
        <v>0</v>
      </c>
    </row>
    <row r="223" spans="1:9">
      <c r="A223" s="47"/>
      <c r="B223" s="47"/>
      <c r="C223" s="38" t="s">
        <v>56</v>
      </c>
      <c r="D223" s="85"/>
      <c r="E223" s="85"/>
      <c r="F223" s="47">
        <v>20</v>
      </c>
      <c r="G223" s="47"/>
      <c r="H223" s="18">
        <f t="shared" ref="H223" si="1">D223*F223</f>
        <v>0</v>
      </c>
    </row>
    <row r="224" spans="1:9">
      <c r="A224" s="47" t="s">
        <v>54</v>
      </c>
      <c r="B224" s="47"/>
      <c r="C224" s="38" t="s">
        <v>55</v>
      </c>
      <c r="D224" s="85"/>
      <c r="E224" s="85"/>
      <c r="F224" s="47">
        <v>50</v>
      </c>
      <c r="G224" s="47"/>
      <c r="H224" s="18">
        <f>D224*F224</f>
        <v>0</v>
      </c>
    </row>
    <row r="225" spans="1:9">
      <c r="A225" s="47"/>
      <c r="B225" s="47"/>
      <c r="C225" s="38" t="s">
        <v>56</v>
      </c>
      <c r="D225" s="85"/>
      <c r="E225" s="85"/>
      <c r="F225" s="47">
        <v>20</v>
      </c>
      <c r="G225" s="47"/>
      <c r="H225" s="18">
        <f>D225*F225</f>
        <v>0</v>
      </c>
    </row>
    <row r="226" spans="1:9" ht="15.75">
      <c r="A226" s="71" t="s">
        <v>102</v>
      </c>
      <c r="B226" s="71"/>
      <c r="C226" s="71"/>
      <c r="D226" s="71"/>
      <c r="E226" s="71"/>
      <c r="F226" s="71"/>
      <c r="G226" s="71"/>
      <c r="H226" s="19">
        <f>SUM(H220:H225)</f>
        <v>0</v>
      </c>
    </row>
    <row r="227" spans="1:9" s="22" customFormat="1" ht="15.75">
      <c r="A227" s="20"/>
      <c r="B227" s="20"/>
      <c r="C227" s="20"/>
      <c r="D227" s="20"/>
      <c r="E227" s="20"/>
      <c r="F227" s="20"/>
      <c r="G227" s="20"/>
      <c r="H227" s="21"/>
    </row>
    <row r="228" spans="1:9" s="22" customFormat="1" ht="15.75">
      <c r="A228" s="20"/>
      <c r="B228" s="20"/>
      <c r="C228" s="20"/>
      <c r="D228" s="20"/>
      <c r="E228" s="20"/>
      <c r="F228" s="20"/>
      <c r="G228" s="20"/>
      <c r="H228" s="21"/>
    </row>
    <row r="229" spans="1:9" ht="18.75">
      <c r="A229" s="44" t="s">
        <v>51</v>
      </c>
      <c r="B229" s="44"/>
      <c r="C229" s="44"/>
      <c r="D229" s="44"/>
      <c r="E229" s="44"/>
      <c r="F229" s="44"/>
      <c r="G229" s="44"/>
      <c r="H229" s="44"/>
      <c r="I229" s="10"/>
    </row>
    <row r="230" spans="1:9" ht="15" customHeight="1">
      <c r="A230" s="45" t="s">
        <v>122</v>
      </c>
      <c r="B230" s="45"/>
      <c r="C230" s="45"/>
      <c r="D230" s="45"/>
      <c r="E230" s="45"/>
      <c r="F230" s="45"/>
      <c r="G230" s="45"/>
      <c r="H230" s="45"/>
    </row>
    <row r="231" spans="1:9">
      <c r="A231" s="45"/>
      <c r="B231" s="45"/>
      <c r="C231" s="45"/>
      <c r="D231" s="45"/>
      <c r="E231" s="45"/>
      <c r="F231" s="45"/>
      <c r="G231" s="45"/>
      <c r="H231" s="45"/>
    </row>
    <row r="232" spans="1:9" ht="15" customHeight="1">
      <c r="A232" s="45"/>
      <c r="B232" s="45"/>
      <c r="C232" s="45"/>
      <c r="D232" s="45"/>
      <c r="E232" s="45"/>
      <c r="F232" s="45"/>
      <c r="G232" s="45"/>
      <c r="H232" s="45"/>
    </row>
    <row r="233" spans="1:9">
      <c r="A233" s="45"/>
      <c r="B233" s="45"/>
      <c r="C233" s="45"/>
      <c r="D233" s="45"/>
      <c r="E233" s="45"/>
      <c r="F233" s="45"/>
      <c r="G233" s="45"/>
      <c r="H233" s="45"/>
    </row>
    <row r="234" spans="1:9">
      <c r="A234" s="45"/>
      <c r="B234" s="45"/>
      <c r="C234" s="45"/>
      <c r="D234" s="45"/>
      <c r="E234" s="45"/>
      <c r="F234" s="45"/>
      <c r="G234" s="45"/>
      <c r="H234" s="45"/>
    </row>
    <row r="235" spans="1:9" ht="25.5">
      <c r="A235" s="46" t="s">
        <v>5</v>
      </c>
      <c r="B235" s="46"/>
      <c r="C235" s="28" t="s">
        <v>57</v>
      </c>
      <c r="D235" s="52" t="s">
        <v>58</v>
      </c>
      <c r="E235" s="52"/>
      <c r="F235" s="52" t="s">
        <v>119</v>
      </c>
      <c r="G235" s="52"/>
      <c r="H235" s="36" t="s">
        <v>59</v>
      </c>
    </row>
    <row r="236" spans="1:9">
      <c r="A236" s="47" t="s">
        <v>60</v>
      </c>
      <c r="B236" s="47"/>
      <c r="C236" s="38" t="s">
        <v>55</v>
      </c>
      <c r="D236" s="85"/>
      <c r="E236" s="85"/>
      <c r="F236" s="47">
        <v>35</v>
      </c>
      <c r="G236" s="47"/>
      <c r="H236" s="18">
        <f>D236*F236</f>
        <v>0</v>
      </c>
    </row>
    <row r="237" spans="1:9">
      <c r="A237" s="47"/>
      <c r="B237" s="47"/>
      <c r="C237" s="38" t="s">
        <v>56</v>
      </c>
      <c r="D237" s="85"/>
      <c r="E237" s="85"/>
      <c r="F237" s="47">
        <v>10</v>
      </c>
      <c r="G237" s="47"/>
      <c r="H237" s="18">
        <f>D237*F237</f>
        <v>0</v>
      </c>
    </row>
    <row r="238" spans="1:9" ht="15.75">
      <c r="A238" s="71" t="s">
        <v>102</v>
      </c>
      <c r="B238" s="71"/>
      <c r="C238" s="71"/>
      <c r="D238" s="71"/>
      <c r="E238" s="71"/>
      <c r="F238" s="71"/>
      <c r="G238" s="71"/>
      <c r="H238" s="19">
        <f>SUM(H236:H237)</f>
        <v>0</v>
      </c>
    </row>
    <row r="239" spans="1:9" s="22" customFormat="1" ht="15.75">
      <c r="A239" s="20"/>
      <c r="B239" s="20"/>
      <c r="C239" s="20"/>
      <c r="D239" s="20"/>
      <c r="E239" s="20"/>
      <c r="F239" s="20"/>
      <c r="G239" s="20"/>
      <c r="H239" s="21"/>
    </row>
    <row r="240" spans="1:9" s="22" customFormat="1" ht="15.75">
      <c r="A240" s="20"/>
      <c r="B240" s="20"/>
      <c r="C240" s="20"/>
      <c r="D240" s="20"/>
      <c r="E240" s="20"/>
      <c r="F240" s="20"/>
      <c r="G240" s="20"/>
      <c r="H240" s="21"/>
    </row>
    <row r="241" spans="1:8" ht="18.75">
      <c r="A241" s="84" t="s">
        <v>61</v>
      </c>
      <c r="B241" s="84"/>
      <c r="C241" s="84"/>
      <c r="D241" s="84"/>
      <c r="E241" s="84"/>
      <c r="F241" s="84"/>
      <c r="G241" s="84"/>
      <c r="H241" s="84"/>
    </row>
    <row r="242" spans="1:8" ht="15.75" customHeight="1">
      <c r="A242" s="97" t="s">
        <v>62</v>
      </c>
      <c r="B242" s="97"/>
      <c r="C242" s="97"/>
      <c r="D242" s="97"/>
      <c r="E242" s="97"/>
      <c r="F242" s="97"/>
      <c r="G242" s="97"/>
      <c r="H242" s="97"/>
    </row>
    <row r="243" spans="1:8" ht="15.75" customHeight="1">
      <c r="A243" s="97"/>
      <c r="B243" s="97"/>
      <c r="C243" s="97"/>
      <c r="D243" s="97"/>
      <c r="E243" s="97"/>
      <c r="F243" s="97"/>
      <c r="G243" s="97"/>
      <c r="H243" s="97"/>
    </row>
    <row r="244" spans="1:8" ht="15.75" customHeight="1">
      <c r="A244" s="98" t="s">
        <v>63</v>
      </c>
      <c r="B244" s="98"/>
      <c r="C244" s="98" t="s">
        <v>82</v>
      </c>
      <c r="D244" s="98"/>
      <c r="E244" s="39" t="s">
        <v>64</v>
      </c>
      <c r="F244" s="98" t="s">
        <v>65</v>
      </c>
      <c r="G244" s="98"/>
      <c r="H244" s="98"/>
    </row>
    <row r="245" spans="1:8" ht="15" customHeight="1">
      <c r="A245" s="74" t="s">
        <v>83</v>
      </c>
      <c r="B245" s="74"/>
      <c r="C245" s="74">
        <f>F107</f>
        <v>87787.02</v>
      </c>
      <c r="D245" s="74"/>
      <c r="E245" s="99">
        <v>12</v>
      </c>
      <c r="F245" s="86">
        <f>SUM(C245:D248)*E245</f>
        <v>1340376.48</v>
      </c>
      <c r="G245" s="86"/>
      <c r="H245" s="86"/>
    </row>
    <row r="246" spans="1:8" ht="15" customHeight="1">
      <c r="A246" s="74" t="s">
        <v>84</v>
      </c>
      <c r="B246" s="74"/>
      <c r="C246" s="74">
        <f>F202</f>
        <v>23911.02</v>
      </c>
      <c r="D246" s="74"/>
      <c r="E246" s="99"/>
      <c r="F246" s="86"/>
      <c r="G246" s="86"/>
      <c r="H246" s="86"/>
    </row>
    <row r="247" spans="1:8" ht="15" customHeight="1">
      <c r="A247" s="74" t="s">
        <v>85</v>
      </c>
      <c r="B247" s="74"/>
      <c r="C247" s="74">
        <f>H226</f>
        <v>0</v>
      </c>
      <c r="D247" s="74"/>
      <c r="E247" s="99"/>
      <c r="F247" s="86"/>
      <c r="G247" s="86"/>
      <c r="H247" s="86"/>
    </row>
    <row r="248" spans="1:8" ht="15" customHeight="1">
      <c r="A248" s="74" t="s">
        <v>86</v>
      </c>
      <c r="B248" s="74"/>
      <c r="C248" s="74">
        <f>H238</f>
        <v>0</v>
      </c>
      <c r="D248" s="74"/>
      <c r="E248" s="99"/>
      <c r="F248" s="86"/>
      <c r="G248" s="86"/>
      <c r="H248" s="86"/>
    </row>
    <row r="249" spans="1:8" s="22" customFormat="1" ht="15" customHeight="1">
      <c r="A249" s="31"/>
      <c r="B249" s="31"/>
      <c r="C249" s="31"/>
      <c r="D249" s="31"/>
      <c r="E249" s="40"/>
      <c r="F249" s="35"/>
      <c r="G249" s="35"/>
      <c r="H249" s="35"/>
    </row>
    <row r="250" spans="1:8" s="22" customFormat="1" ht="15" customHeight="1">
      <c r="A250" s="103"/>
      <c r="B250" s="103"/>
      <c r="C250" s="103"/>
      <c r="D250" s="103"/>
      <c r="E250" s="103"/>
      <c r="F250" s="103"/>
      <c r="G250" s="103"/>
      <c r="H250" s="103"/>
    </row>
    <row r="251" spans="1:8">
      <c r="A251" s="79" t="s">
        <v>115</v>
      </c>
      <c r="B251" s="79"/>
      <c r="C251" s="79"/>
      <c r="D251" s="79"/>
      <c r="E251" s="79"/>
      <c r="F251" s="79"/>
      <c r="G251" s="79"/>
      <c r="H251" s="79"/>
    </row>
    <row r="252" spans="1:8">
      <c r="A252" s="79"/>
      <c r="B252" s="79"/>
      <c r="C252" s="79"/>
      <c r="D252" s="79"/>
      <c r="E252" s="79"/>
      <c r="F252" s="79"/>
      <c r="G252" s="79"/>
      <c r="H252" s="79"/>
    </row>
    <row r="253" spans="1:8" ht="15" customHeight="1">
      <c r="A253" s="70" t="s">
        <v>114</v>
      </c>
      <c r="B253" s="70"/>
      <c r="C253" s="70"/>
      <c r="D253" s="70"/>
      <c r="E253" s="70"/>
      <c r="F253" s="70"/>
      <c r="G253" s="70"/>
      <c r="H253" s="70"/>
    </row>
    <row r="254" spans="1:8" ht="27.75" customHeight="1">
      <c r="A254" s="70"/>
      <c r="B254" s="70"/>
      <c r="C254" s="70"/>
      <c r="D254" s="70"/>
      <c r="E254" s="70"/>
      <c r="F254" s="70"/>
      <c r="G254" s="70"/>
      <c r="H254" s="70"/>
    </row>
    <row r="255" spans="1:8" ht="16.5" customHeight="1">
      <c r="A255" s="37"/>
      <c r="B255" s="37"/>
      <c r="C255" s="37"/>
      <c r="D255" s="37"/>
      <c r="E255" s="37"/>
      <c r="F255" s="37"/>
      <c r="G255" s="37"/>
      <c r="H255" s="37"/>
    </row>
    <row r="256" spans="1:8" ht="15" customHeight="1">
      <c r="A256" s="70" t="s">
        <v>87</v>
      </c>
      <c r="B256" s="70"/>
      <c r="C256" s="70"/>
      <c r="D256" s="70"/>
      <c r="E256" s="70"/>
      <c r="F256" s="70"/>
      <c r="G256" s="70"/>
      <c r="H256" s="70"/>
    </row>
    <row r="257" spans="1:8">
      <c r="A257" s="70"/>
      <c r="B257" s="70"/>
      <c r="C257" s="70"/>
      <c r="D257" s="70"/>
      <c r="E257" s="70"/>
      <c r="F257" s="70"/>
      <c r="G257" s="70"/>
      <c r="H257" s="70"/>
    </row>
    <row r="258" spans="1:8" ht="15" customHeight="1">
      <c r="A258" s="37"/>
      <c r="B258" s="37"/>
      <c r="C258" s="37"/>
      <c r="D258" s="37"/>
      <c r="E258" s="37"/>
      <c r="F258" s="37"/>
      <c r="G258" s="37"/>
      <c r="H258" s="37"/>
    </row>
    <row r="259" spans="1:8" ht="15" customHeight="1">
      <c r="A259" s="70" t="s">
        <v>88</v>
      </c>
      <c r="B259" s="70"/>
      <c r="C259" s="70"/>
      <c r="D259" s="70"/>
      <c r="E259" s="70"/>
      <c r="F259" s="70"/>
      <c r="G259" s="70"/>
      <c r="H259" s="70"/>
    </row>
    <row r="260" spans="1:8">
      <c r="A260" s="70"/>
      <c r="B260" s="70"/>
      <c r="C260" s="70"/>
      <c r="D260" s="70"/>
      <c r="E260" s="70"/>
      <c r="F260" s="70"/>
      <c r="G260" s="70"/>
      <c r="H260" s="70"/>
    </row>
    <row r="261" spans="1:8" s="22" customFormat="1">
      <c r="A261" s="105"/>
      <c r="B261" s="105"/>
      <c r="C261" s="105"/>
      <c r="D261" s="105"/>
      <c r="E261" s="105"/>
      <c r="F261" s="105"/>
      <c r="G261" s="105"/>
      <c r="H261" s="105"/>
    </row>
    <row r="262" spans="1:8" hidden="1"/>
    <row r="263" spans="1:8" hidden="1"/>
    <row r="264" spans="1:8" hidden="1"/>
    <row r="265" spans="1:8" hidden="1"/>
    <row r="266" spans="1:8" hidden="1"/>
    <row r="267" spans="1:8" hidden="1"/>
    <row r="268" spans="1:8" hidden="1"/>
    <row r="269" spans="1:8" hidden="1"/>
    <row r="270" spans="1:8" ht="36" customHeight="1">
      <c r="A270" s="112" t="s">
        <v>108</v>
      </c>
      <c r="B270" s="113"/>
      <c r="C270" s="114"/>
      <c r="D270" s="41"/>
      <c r="E270" s="9" t="s">
        <v>109</v>
      </c>
      <c r="F270" s="115" t="s">
        <v>110</v>
      </c>
      <c r="G270" s="116"/>
      <c r="H270" s="116"/>
    </row>
    <row r="271" spans="1:8" ht="27.75" customHeight="1">
      <c r="A271" s="117" t="s">
        <v>111</v>
      </c>
      <c r="B271" s="117"/>
      <c r="C271" s="118"/>
      <c r="D271" s="119"/>
      <c r="E271" s="119"/>
      <c r="F271" s="119"/>
      <c r="G271" s="119"/>
      <c r="H271" s="120"/>
    </row>
    <row r="272" spans="1:8" ht="30" customHeight="1">
      <c r="A272" s="117" t="s">
        <v>112</v>
      </c>
      <c r="B272" s="117"/>
      <c r="C272" s="121"/>
      <c r="D272" s="122"/>
      <c r="E272" s="122"/>
      <c r="F272" s="122"/>
      <c r="G272" s="122"/>
      <c r="H272" s="123"/>
    </row>
    <row r="273" spans="1:8">
      <c r="A273" s="2"/>
      <c r="B273" s="3"/>
      <c r="C273" s="3"/>
      <c r="D273" s="3"/>
      <c r="E273" s="3"/>
      <c r="F273" s="3"/>
      <c r="G273" s="3"/>
      <c r="H273" s="4"/>
    </row>
    <row r="274" spans="1:8" ht="22.5" customHeight="1">
      <c r="A274" s="5"/>
      <c r="B274" s="100"/>
      <c r="C274" s="100"/>
      <c r="D274" s="100"/>
      <c r="E274" s="100"/>
      <c r="F274" s="100"/>
      <c r="G274" s="100"/>
      <c r="H274" s="6"/>
    </row>
    <row r="275" spans="1:8" ht="25.5" customHeight="1">
      <c r="A275" s="7"/>
      <c r="B275" s="101" t="s">
        <v>113</v>
      </c>
      <c r="C275" s="101"/>
      <c r="D275" s="101"/>
      <c r="E275" s="101"/>
      <c r="F275" s="101"/>
      <c r="G275" s="101"/>
      <c r="H275" s="8"/>
    </row>
    <row r="276" spans="1:8"/>
    <row r="277" spans="1:8"/>
    <row r="278" spans="1:8"/>
    <row r="279" spans="1:8"/>
    <row r="280" spans="1:8"/>
    <row r="281" spans="1:8"/>
    <row r="282" spans="1:8"/>
    <row r="283" spans="1:8"/>
    <row r="284" spans="1:8"/>
    <row r="285" spans="1:8"/>
    <row r="286" spans="1:8"/>
    <row r="287" spans="1:8"/>
    <row r="288" spans="1: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password="B71E" sheet="1" objects="1" scenarios="1"/>
  <mergeCells count="207">
    <mergeCell ref="B274:G274"/>
    <mergeCell ref="B275:G275"/>
    <mergeCell ref="A5:F5"/>
    <mergeCell ref="A250:H250"/>
    <mergeCell ref="A195:H195"/>
    <mergeCell ref="A261:H261"/>
    <mergeCell ref="A62:B63"/>
    <mergeCell ref="H62:H63"/>
    <mergeCell ref="A270:C270"/>
    <mergeCell ref="F270:H270"/>
    <mergeCell ref="A271:B271"/>
    <mergeCell ref="C271:H271"/>
    <mergeCell ref="A272:B272"/>
    <mergeCell ref="C272:H272"/>
    <mergeCell ref="A11:H12"/>
    <mergeCell ref="A245:B245"/>
    <mergeCell ref="F245:H248"/>
    <mergeCell ref="A229:H229"/>
    <mergeCell ref="A213:H218"/>
    <mergeCell ref="A219:B219"/>
    <mergeCell ref="A220:B221"/>
    <mergeCell ref="A222:B223"/>
    <mergeCell ref="A224:B225"/>
    <mergeCell ref="D219:E219"/>
    <mergeCell ref="A1:H2"/>
    <mergeCell ref="A13:H13"/>
    <mergeCell ref="A247:B247"/>
    <mergeCell ref="A248:B248"/>
    <mergeCell ref="A230:H234"/>
    <mergeCell ref="A235:B235"/>
    <mergeCell ref="D235:E235"/>
    <mergeCell ref="F235:G235"/>
    <mergeCell ref="A236:B237"/>
    <mergeCell ref="D236:E236"/>
    <mergeCell ref="F236:G236"/>
    <mergeCell ref="D237:E237"/>
    <mergeCell ref="F237:G237"/>
    <mergeCell ref="A242:H243"/>
    <mergeCell ref="A244:B244"/>
    <mergeCell ref="C244:D244"/>
    <mergeCell ref="C245:D245"/>
    <mergeCell ref="C246:D246"/>
    <mergeCell ref="C247:D247"/>
    <mergeCell ref="C248:D248"/>
    <mergeCell ref="E245:E248"/>
    <mergeCell ref="F244:H244"/>
    <mergeCell ref="A238:G238"/>
    <mergeCell ref="A241:H241"/>
    <mergeCell ref="F219:G219"/>
    <mergeCell ref="D220:E220"/>
    <mergeCell ref="D221:E221"/>
    <mergeCell ref="D222:E222"/>
    <mergeCell ref="D223:E223"/>
    <mergeCell ref="D224:E224"/>
    <mergeCell ref="D225:E225"/>
    <mergeCell ref="F220:G220"/>
    <mergeCell ref="F221:G221"/>
    <mergeCell ref="F222:G222"/>
    <mergeCell ref="A246:B246"/>
    <mergeCell ref="A212:H212"/>
    <mergeCell ref="A226:G226"/>
    <mergeCell ref="F223:G223"/>
    <mergeCell ref="F224:G224"/>
    <mergeCell ref="F225:G225"/>
    <mergeCell ref="A183:H184"/>
    <mergeCell ref="A187:H193"/>
    <mergeCell ref="A196:H200"/>
    <mergeCell ref="A201:H201"/>
    <mergeCell ref="A202:B202"/>
    <mergeCell ref="C202:E202"/>
    <mergeCell ref="F202:H209"/>
    <mergeCell ref="A203:B203"/>
    <mergeCell ref="C203:E203"/>
    <mergeCell ref="A204:B204"/>
    <mergeCell ref="C204:E204"/>
    <mergeCell ref="A205:B205"/>
    <mergeCell ref="A208:B208"/>
    <mergeCell ref="C208:E208"/>
    <mergeCell ref="A209:B209"/>
    <mergeCell ref="C209:E209"/>
    <mergeCell ref="A185:E185"/>
    <mergeCell ref="B186:E186"/>
    <mergeCell ref="A162:D162"/>
    <mergeCell ref="F162:H162"/>
    <mergeCell ref="B163:D163"/>
    <mergeCell ref="F163:H163"/>
    <mergeCell ref="A165:H179"/>
    <mergeCell ref="A180:D180"/>
    <mergeCell ref="F180:H180"/>
    <mergeCell ref="B181:D181"/>
    <mergeCell ref="F181:H181"/>
    <mergeCell ref="A207:B207"/>
    <mergeCell ref="C207:E207"/>
    <mergeCell ref="A131:H137"/>
    <mergeCell ref="A139:H141"/>
    <mergeCell ref="A142:B143"/>
    <mergeCell ref="C142:G142"/>
    <mergeCell ref="H142:H143"/>
    <mergeCell ref="C143:G143"/>
    <mergeCell ref="A145:H147"/>
    <mergeCell ref="A148:B149"/>
    <mergeCell ref="C148:G148"/>
    <mergeCell ref="H148:H149"/>
    <mergeCell ref="C149:G149"/>
    <mergeCell ref="F185:H185"/>
    <mergeCell ref="F186:H186"/>
    <mergeCell ref="A153:H155"/>
    <mergeCell ref="A156:B157"/>
    <mergeCell ref="C156:G156"/>
    <mergeCell ref="H156:H157"/>
    <mergeCell ref="C157:G157"/>
    <mergeCell ref="C205:E205"/>
    <mergeCell ref="A206:B206"/>
    <mergeCell ref="C206:E206"/>
    <mergeCell ref="A159:H161"/>
    <mergeCell ref="B124:D124"/>
    <mergeCell ref="A125:G125"/>
    <mergeCell ref="A127:H128"/>
    <mergeCell ref="A129:D129"/>
    <mergeCell ref="E129:F129"/>
    <mergeCell ref="G129:H129"/>
    <mergeCell ref="B130:D130"/>
    <mergeCell ref="E130:F130"/>
    <mergeCell ref="G130:H130"/>
    <mergeCell ref="B87:D87"/>
    <mergeCell ref="F107:H114"/>
    <mergeCell ref="A114:B114"/>
    <mergeCell ref="C114:E114"/>
    <mergeCell ref="A91:E91"/>
    <mergeCell ref="B92:E92"/>
    <mergeCell ref="F91:H91"/>
    <mergeCell ref="F92:H92"/>
    <mergeCell ref="C110:E110"/>
    <mergeCell ref="A112:B112"/>
    <mergeCell ref="C112:E112"/>
    <mergeCell ref="C57:G57"/>
    <mergeCell ref="C56:G56"/>
    <mergeCell ref="H56:H57"/>
    <mergeCell ref="A56:B57"/>
    <mergeCell ref="H50:H51"/>
    <mergeCell ref="A50:B51"/>
    <mergeCell ref="A53:H55"/>
    <mergeCell ref="A251:H252"/>
    <mergeCell ref="B27:D27"/>
    <mergeCell ref="C63:G63"/>
    <mergeCell ref="A101:H105"/>
    <mergeCell ref="A93:H99"/>
    <mergeCell ref="A89:H90"/>
    <mergeCell ref="A106:H106"/>
    <mergeCell ref="A113:B113"/>
    <mergeCell ref="C113:E113"/>
    <mergeCell ref="C107:E107"/>
    <mergeCell ref="A107:B107"/>
    <mergeCell ref="A108:B108"/>
    <mergeCell ref="C108:E108"/>
    <mergeCell ref="A109:B109"/>
    <mergeCell ref="C109:E109"/>
    <mergeCell ref="A110:B110"/>
    <mergeCell ref="B69:D69"/>
    <mergeCell ref="A253:H254"/>
    <mergeCell ref="A256:H257"/>
    <mergeCell ref="A259:H260"/>
    <mergeCell ref="A33:G33"/>
    <mergeCell ref="A47:H49"/>
    <mergeCell ref="C50:G50"/>
    <mergeCell ref="C51:G51"/>
    <mergeCell ref="A35:H36"/>
    <mergeCell ref="E38:F38"/>
    <mergeCell ref="G38:H38"/>
    <mergeCell ref="B38:D38"/>
    <mergeCell ref="A111:B111"/>
    <mergeCell ref="C111:E111"/>
    <mergeCell ref="A65:H67"/>
    <mergeCell ref="A68:D68"/>
    <mergeCell ref="F68:H68"/>
    <mergeCell ref="F69:H69"/>
    <mergeCell ref="A86:D86"/>
    <mergeCell ref="F86:H86"/>
    <mergeCell ref="F87:H87"/>
    <mergeCell ref="A71:H85"/>
    <mergeCell ref="A39:H45"/>
    <mergeCell ref="A59:H61"/>
    <mergeCell ref="C62:G62"/>
    <mergeCell ref="A117:H117"/>
    <mergeCell ref="A118:H121"/>
    <mergeCell ref="A122:D122"/>
    <mergeCell ref="B123:D123"/>
    <mergeCell ref="A4:H4"/>
    <mergeCell ref="A8:H8"/>
    <mergeCell ref="A9:B9"/>
    <mergeCell ref="A10:B10"/>
    <mergeCell ref="C9:H9"/>
    <mergeCell ref="C10:H10"/>
    <mergeCell ref="G37:H37"/>
    <mergeCell ref="E37:F37"/>
    <mergeCell ref="A37:D37"/>
    <mergeCell ref="A14:H19"/>
    <mergeCell ref="A20:H23"/>
    <mergeCell ref="A24:D24"/>
    <mergeCell ref="B25:D25"/>
    <mergeCell ref="B26:D26"/>
    <mergeCell ref="B28:D28"/>
    <mergeCell ref="B29:D29"/>
    <mergeCell ref="B30:D30"/>
    <mergeCell ref="B32:D32"/>
    <mergeCell ref="B31:D31"/>
    <mergeCell ref="A6:H7"/>
  </mergeCells>
  <conditionalFormatting sqref="F245:H248">
    <cfRule type="expression" dxfId="34" priority="35">
      <formula>$B$38=""</formula>
    </cfRule>
  </conditionalFormatting>
  <conditionalFormatting sqref="G38:H38">
    <cfRule type="expression" dxfId="33" priority="34">
      <formula>$B$38=""</formula>
    </cfRule>
  </conditionalFormatting>
  <conditionalFormatting sqref="F69:H69">
    <cfRule type="expression" dxfId="32" priority="33">
      <formula>$B$69=""</formula>
    </cfRule>
  </conditionalFormatting>
  <conditionalFormatting sqref="F87:H87">
    <cfRule type="expression" dxfId="31" priority="32">
      <formula>$B$87=""</formula>
    </cfRule>
  </conditionalFormatting>
  <conditionalFormatting sqref="F92:H92">
    <cfRule type="expression" dxfId="30" priority="31">
      <formula>$B$92=""</formula>
    </cfRule>
  </conditionalFormatting>
  <conditionalFormatting sqref="F107:H114">
    <cfRule type="expression" dxfId="29" priority="30">
      <formula>$B$92=""</formula>
    </cfRule>
  </conditionalFormatting>
  <conditionalFormatting sqref="C108:E108">
    <cfRule type="expression" dxfId="28" priority="29">
      <formula>$B$38=""</formula>
    </cfRule>
  </conditionalFormatting>
  <conditionalFormatting sqref="C111:E111">
    <cfRule type="expression" dxfId="27" priority="28">
      <formula>$C$63=""</formula>
    </cfRule>
  </conditionalFormatting>
  <conditionalFormatting sqref="C112:E112">
    <cfRule type="expression" dxfId="26" priority="27">
      <formula>$B$69=""</formula>
    </cfRule>
  </conditionalFormatting>
  <conditionalFormatting sqref="C113:E113">
    <cfRule type="expression" dxfId="25" priority="26">
      <formula>$B$87=""</formula>
    </cfRule>
  </conditionalFormatting>
  <conditionalFormatting sqref="C114:E114">
    <cfRule type="expression" dxfId="24" priority="25">
      <formula>$B$92=""</formula>
    </cfRule>
  </conditionalFormatting>
  <conditionalFormatting sqref="G130:H130">
    <cfRule type="expression" dxfId="23" priority="24">
      <formula>$B$130=""</formula>
    </cfRule>
  </conditionalFormatting>
  <conditionalFormatting sqref="F163:H163">
    <cfRule type="expression" dxfId="22" priority="23">
      <formula>$B$163=""</formula>
    </cfRule>
  </conditionalFormatting>
  <conditionalFormatting sqref="F181:H181">
    <cfRule type="expression" dxfId="21" priority="22">
      <formula>$B$181=""</formula>
    </cfRule>
  </conditionalFormatting>
  <conditionalFormatting sqref="F186:H186">
    <cfRule type="expression" dxfId="20" priority="21">
      <formula>$B$186=""</formula>
    </cfRule>
  </conditionalFormatting>
  <conditionalFormatting sqref="F202:H209">
    <cfRule type="expression" dxfId="19" priority="20">
      <formula>$B$186=""</formula>
    </cfRule>
  </conditionalFormatting>
  <conditionalFormatting sqref="C203:E203">
    <cfRule type="expression" dxfId="18" priority="19">
      <formula>$B$130=""</formula>
    </cfRule>
  </conditionalFormatting>
  <conditionalFormatting sqref="C206:E206">
    <cfRule type="expression" dxfId="17" priority="18">
      <formula>$C$157=""</formula>
    </cfRule>
  </conditionalFormatting>
  <conditionalFormatting sqref="C207:E207">
    <cfRule type="expression" dxfId="16" priority="17">
      <formula>$B$163=""</formula>
    </cfRule>
  </conditionalFormatting>
  <conditionalFormatting sqref="C208:E208">
    <cfRule type="expression" dxfId="15" priority="16">
      <formula>$B$181=""</formula>
    </cfRule>
  </conditionalFormatting>
  <conditionalFormatting sqref="C209:E209">
    <cfRule type="expression" dxfId="14" priority="15">
      <formula>$B$186=""</formula>
    </cfRule>
  </conditionalFormatting>
  <conditionalFormatting sqref="H220">
    <cfRule type="expression" dxfId="13" priority="14">
      <formula>$D$220=""</formula>
    </cfRule>
  </conditionalFormatting>
  <conditionalFormatting sqref="H221">
    <cfRule type="expression" dxfId="12" priority="13">
      <formula>$D$221=""</formula>
    </cfRule>
  </conditionalFormatting>
  <conditionalFormatting sqref="H222">
    <cfRule type="expression" dxfId="11" priority="12">
      <formula>$D$222=""</formula>
    </cfRule>
  </conditionalFormatting>
  <conditionalFormatting sqref="H223">
    <cfRule type="expression" dxfId="10" priority="11">
      <formula>$D$223=""</formula>
    </cfRule>
  </conditionalFormatting>
  <conditionalFormatting sqref="H224">
    <cfRule type="expression" dxfId="9" priority="10">
      <formula>$D$224=""</formula>
    </cfRule>
  </conditionalFormatting>
  <conditionalFormatting sqref="H225">
    <cfRule type="expression" dxfId="8" priority="9">
      <formula>$D$225=""</formula>
    </cfRule>
  </conditionalFormatting>
  <conditionalFormatting sqref="H226">
    <cfRule type="expression" dxfId="7" priority="8">
      <formula>$D$220=""</formula>
    </cfRule>
  </conditionalFormatting>
  <conditionalFormatting sqref="H236">
    <cfRule type="expression" dxfId="6" priority="7">
      <formula>$D$236=""</formula>
    </cfRule>
  </conditionalFormatting>
  <conditionalFormatting sqref="H237">
    <cfRule type="expression" dxfId="5" priority="6">
      <formula>$D$237=""</formula>
    </cfRule>
  </conditionalFormatting>
  <conditionalFormatting sqref="H238">
    <cfRule type="expression" dxfId="4" priority="5">
      <formula>$D$236=""</formula>
    </cfRule>
  </conditionalFormatting>
  <conditionalFormatting sqref="C245:D245">
    <cfRule type="expression" dxfId="3" priority="4">
      <formula>$B$92=""</formula>
    </cfRule>
  </conditionalFormatting>
  <conditionalFormatting sqref="C246:D246">
    <cfRule type="expression" dxfId="2" priority="3">
      <formula>$B$186=""</formula>
    </cfRule>
  </conditionalFormatting>
  <conditionalFormatting sqref="C247:D247">
    <cfRule type="expression" dxfId="1" priority="2">
      <formula>$D$220=""</formula>
    </cfRule>
  </conditionalFormatting>
  <conditionalFormatting sqref="C248:D248">
    <cfRule type="expression" dxfId="0" priority="1">
      <formula>$D$236=""</formula>
    </cfRule>
  </conditionalFormatting>
  <pageMargins left="0.51181102362204722" right="0.47244094488188981" top="0.39370078740157483" bottom="0.78740157480314965"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Plan1</vt:lpstr>
      <vt:lpstr>Plan2</vt:lpstr>
      <vt:lpstr>Plan3</vt:lpstr>
      <vt:lpstr>Plan4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bruno.peres</dc:creator>
  <cp:lastModifiedBy>elenice.pereira</cp:lastModifiedBy>
  <cp:lastPrinted>2019-01-17T18:34:59Z</cp:lastPrinted>
  <dcterms:created xsi:type="dcterms:W3CDTF">2018-09-04T15:35:17Z</dcterms:created>
  <dcterms:modified xsi:type="dcterms:W3CDTF">2019-02-25T13:58:05Z</dcterms:modified>
</cp:coreProperties>
</file>