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0835" windowHeight="9630"/>
  </bookViews>
  <sheets>
    <sheet name="Media por Item" sheetId="1" r:id="rId1"/>
    <sheet name="Global" sheetId="2" r:id="rId2"/>
  </sheets>
  <definedNames>
    <definedName name="_xlnm.Print_Area" localSheetId="1">Global!$A$1:$L$26</definedName>
    <definedName name="_xlnm.Print_Area" localSheetId="0">'Media por Item'!$A$1:$N$205</definedName>
    <definedName name="_xlnm.Print_Titles" localSheetId="0">'Media por Item'!$1:$8</definedName>
  </definedNames>
  <calcPr calcId="145621"/>
</workbook>
</file>

<file path=xl/calcChain.xml><?xml version="1.0" encoding="utf-8"?>
<calcChain xmlns="http://schemas.openxmlformats.org/spreadsheetml/2006/main">
  <c r="M175" i="1" l="1"/>
  <c r="M176" i="1"/>
  <c r="M177" i="1"/>
  <c r="M178" i="1"/>
  <c r="M179" i="1"/>
  <c r="M174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57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23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06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70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2" i="1"/>
  <c r="M33" i="1"/>
  <c r="M34" i="1"/>
  <c r="M35" i="1"/>
  <c r="M36" i="1"/>
  <c r="M3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11" i="1"/>
  <c r="L12" i="1"/>
  <c r="M29" i="1" l="1"/>
  <c r="M68" i="1"/>
  <c r="M103" i="1"/>
  <c r="M138" i="1"/>
  <c r="M155" i="1"/>
  <c r="M180" i="1"/>
  <c r="M172" i="1"/>
  <c r="M37" i="1"/>
  <c r="M121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75" i="1"/>
  <c r="J175" i="1"/>
  <c r="L175" i="1"/>
  <c r="H176" i="1"/>
  <c r="J176" i="1"/>
  <c r="L176" i="1"/>
  <c r="H177" i="1"/>
  <c r="J177" i="1"/>
  <c r="L177" i="1"/>
  <c r="H178" i="1"/>
  <c r="J178" i="1"/>
  <c r="L178" i="1"/>
  <c r="H179" i="1"/>
  <c r="J179" i="1"/>
  <c r="L179" i="1"/>
  <c r="L174" i="1"/>
  <c r="J174" i="1"/>
  <c r="H174" i="1"/>
  <c r="L171" i="1"/>
  <c r="J171" i="1"/>
  <c r="H171" i="1"/>
  <c r="L170" i="1"/>
  <c r="J170" i="1"/>
  <c r="H170" i="1"/>
  <c r="L169" i="1"/>
  <c r="J169" i="1"/>
  <c r="H169" i="1"/>
  <c r="L168" i="1"/>
  <c r="J168" i="1"/>
  <c r="H168" i="1"/>
  <c r="L167" i="1"/>
  <c r="J167" i="1"/>
  <c r="H167" i="1"/>
  <c r="L166" i="1"/>
  <c r="J166" i="1"/>
  <c r="H166" i="1"/>
  <c r="L165" i="1"/>
  <c r="J165" i="1"/>
  <c r="H165" i="1"/>
  <c r="L164" i="1"/>
  <c r="J164" i="1"/>
  <c r="H164" i="1"/>
  <c r="L163" i="1"/>
  <c r="J163" i="1"/>
  <c r="H163" i="1"/>
  <c r="L162" i="1"/>
  <c r="J162" i="1"/>
  <c r="H162" i="1"/>
  <c r="L161" i="1"/>
  <c r="J161" i="1"/>
  <c r="H161" i="1"/>
  <c r="L160" i="1"/>
  <c r="J160" i="1"/>
  <c r="H160" i="1"/>
  <c r="L159" i="1"/>
  <c r="J159" i="1"/>
  <c r="H159" i="1"/>
  <c r="L158" i="1"/>
  <c r="J158" i="1"/>
  <c r="H158" i="1"/>
  <c r="L157" i="1"/>
  <c r="J157" i="1"/>
  <c r="H157" i="1"/>
  <c r="L154" i="1"/>
  <c r="J154" i="1"/>
  <c r="H154" i="1"/>
  <c r="L153" i="1"/>
  <c r="J153" i="1"/>
  <c r="H153" i="1"/>
  <c r="L152" i="1"/>
  <c r="J152" i="1"/>
  <c r="H152" i="1"/>
  <c r="L151" i="1"/>
  <c r="J151" i="1"/>
  <c r="H151" i="1"/>
  <c r="L150" i="1"/>
  <c r="J150" i="1"/>
  <c r="H150" i="1"/>
  <c r="L149" i="1"/>
  <c r="J149" i="1"/>
  <c r="H149" i="1"/>
  <c r="L148" i="1"/>
  <c r="J148" i="1"/>
  <c r="H148" i="1"/>
  <c r="L147" i="1"/>
  <c r="J147" i="1"/>
  <c r="H147" i="1"/>
  <c r="L146" i="1"/>
  <c r="J146" i="1"/>
  <c r="H146" i="1"/>
  <c r="L145" i="1"/>
  <c r="J145" i="1"/>
  <c r="H145" i="1"/>
  <c r="L144" i="1"/>
  <c r="J144" i="1"/>
  <c r="H144" i="1"/>
  <c r="L143" i="1"/>
  <c r="J143" i="1"/>
  <c r="H143" i="1"/>
  <c r="L142" i="1"/>
  <c r="J142" i="1"/>
  <c r="H142" i="1"/>
  <c r="L141" i="1"/>
  <c r="J141" i="1"/>
  <c r="H141" i="1"/>
  <c r="L137" i="1"/>
  <c r="J137" i="1"/>
  <c r="H137" i="1"/>
  <c r="L136" i="1"/>
  <c r="J136" i="1"/>
  <c r="H136" i="1"/>
  <c r="L135" i="1"/>
  <c r="J135" i="1"/>
  <c r="H135" i="1"/>
  <c r="L134" i="1"/>
  <c r="J134" i="1"/>
  <c r="H134" i="1"/>
  <c r="L133" i="1"/>
  <c r="J133" i="1"/>
  <c r="H133" i="1"/>
  <c r="L132" i="1"/>
  <c r="J132" i="1"/>
  <c r="H132" i="1"/>
  <c r="L131" i="1"/>
  <c r="J131" i="1"/>
  <c r="H131" i="1"/>
  <c r="L130" i="1"/>
  <c r="J130" i="1"/>
  <c r="H130" i="1"/>
  <c r="L129" i="1"/>
  <c r="J129" i="1"/>
  <c r="H129" i="1"/>
  <c r="L128" i="1"/>
  <c r="J128" i="1"/>
  <c r="H128" i="1"/>
  <c r="L127" i="1"/>
  <c r="J127" i="1"/>
  <c r="H127" i="1"/>
  <c r="L126" i="1"/>
  <c r="J126" i="1"/>
  <c r="H126" i="1"/>
  <c r="L125" i="1"/>
  <c r="J125" i="1"/>
  <c r="H125" i="1"/>
  <c r="L124" i="1"/>
  <c r="J124" i="1"/>
  <c r="H124" i="1"/>
  <c r="L123" i="1"/>
  <c r="J123" i="1"/>
  <c r="H123" i="1"/>
  <c r="H107" i="1"/>
  <c r="J107" i="1"/>
  <c r="L107" i="1"/>
  <c r="H108" i="1"/>
  <c r="J108" i="1"/>
  <c r="L108" i="1"/>
  <c r="H109" i="1"/>
  <c r="J109" i="1"/>
  <c r="L109" i="1"/>
  <c r="H110" i="1"/>
  <c r="J110" i="1"/>
  <c r="L110" i="1"/>
  <c r="H111" i="1"/>
  <c r="J111" i="1"/>
  <c r="L111" i="1"/>
  <c r="H112" i="1"/>
  <c r="J112" i="1"/>
  <c r="L112" i="1"/>
  <c r="H113" i="1"/>
  <c r="J113" i="1"/>
  <c r="L113" i="1"/>
  <c r="H114" i="1"/>
  <c r="J114" i="1"/>
  <c r="L114" i="1"/>
  <c r="H115" i="1"/>
  <c r="J115" i="1"/>
  <c r="L115" i="1"/>
  <c r="H116" i="1"/>
  <c r="J116" i="1"/>
  <c r="L116" i="1"/>
  <c r="H117" i="1"/>
  <c r="J117" i="1"/>
  <c r="L117" i="1"/>
  <c r="H118" i="1"/>
  <c r="J118" i="1"/>
  <c r="L118" i="1"/>
  <c r="H119" i="1"/>
  <c r="J119" i="1"/>
  <c r="L119" i="1"/>
  <c r="H120" i="1"/>
  <c r="J120" i="1"/>
  <c r="L120" i="1"/>
  <c r="L106" i="1"/>
  <c r="J106" i="1"/>
  <c r="H106" i="1"/>
  <c r="H71" i="1"/>
  <c r="J71" i="1"/>
  <c r="L71" i="1"/>
  <c r="H72" i="1"/>
  <c r="J72" i="1"/>
  <c r="L72" i="1"/>
  <c r="H73" i="1"/>
  <c r="J73" i="1"/>
  <c r="L73" i="1"/>
  <c r="H74" i="1"/>
  <c r="J74" i="1"/>
  <c r="L74" i="1"/>
  <c r="H75" i="1"/>
  <c r="J75" i="1"/>
  <c r="L75" i="1"/>
  <c r="H76" i="1"/>
  <c r="J76" i="1"/>
  <c r="L76" i="1"/>
  <c r="H77" i="1"/>
  <c r="J77" i="1"/>
  <c r="L77" i="1"/>
  <c r="H78" i="1"/>
  <c r="J78" i="1"/>
  <c r="L78" i="1"/>
  <c r="H79" i="1"/>
  <c r="J79" i="1"/>
  <c r="L79" i="1"/>
  <c r="H80" i="1"/>
  <c r="J80" i="1"/>
  <c r="L80" i="1"/>
  <c r="H81" i="1"/>
  <c r="J81" i="1"/>
  <c r="L81" i="1"/>
  <c r="H82" i="1"/>
  <c r="J82" i="1"/>
  <c r="L82" i="1"/>
  <c r="H83" i="1"/>
  <c r="J83" i="1"/>
  <c r="L83" i="1"/>
  <c r="H84" i="1"/>
  <c r="J84" i="1"/>
  <c r="L84" i="1"/>
  <c r="H85" i="1"/>
  <c r="J85" i="1"/>
  <c r="L85" i="1"/>
  <c r="H86" i="1"/>
  <c r="J86" i="1"/>
  <c r="L86" i="1"/>
  <c r="H87" i="1"/>
  <c r="J87" i="1"/>
  <c r="L87" i="1"/>
  <c r="H88" i="1"/>
  <c r="J88" i="1"/>
  <c r="L88" i="1"/>
  <c r="H89" i="1"/>
  <c r="J89" i="1"/>
  <c r="L89" i="1"/>
  <c r="H90" i="1"/>
  <c r="J90" i="1"/>
  <c r="L90" i="1"/>
  <c r="H91" i="1"/>
  <c r="J91" i="1"/>
  <c r="L91" i="1"/>
  <c r="H92" i="1"/>
  <c r="J92" i="1"/>
  <c r="L92" i="1"/>
  <c r="H93" i="1"/>
  <c r="J93" i="1"/>
  <c r="L93" i="1"/>
  <c r="H94" i="1"/>
  <c r="J94" i="1"/>
  <c r="L94" i="1"/>
  <c r="H95" i="1"/>
  <c r="J95" i="1"/>
  <c r="L95" i="1"/>
  <c r="H96" i="1"/>
  <c r="J96" i="1"/>
  <c r="L96" i="1"/>
  <c r="H97" i="1"/>
  <c r="J97" i="1"/>
  <c r="L97" i="1"/>
  <c r="H98" i="1"/>
  <c r="J98" i="1"/>
  <c r="L98" i="1"/>
  <c r="H99" i="1"/>
  <c r="J99" i="1"/>
  <c r="L99" i="1"/>
  <c r="H100" i="1"/>
  <c r="J100" i="1"/>
  <c r="L100" i="1"/>
  <c r="H101" i="1"/>
  <c r="J101" i="1"/>
  <c r="L101" i="1"/>
  <c r="H102" i="1"/>
  <c r="J102" i="1"/>
  <c r="L102" i="1"/>
  <c r="L70" i="1"/>
  <c r="J70" i="1"/>
  <c r="H70" i="1"/>
  <c r="H41" i="1"/>
  <c r="J41" i="1"/>
  <c r="L41" i="1"/>
  <c r="H42" i="1"/>
  <c r="J42" i="1"/>
  <c r="L42" i="1"/>
  <c r="H43" i="1"/>
  <c r="J43" i="1"/>
  <c r="L43" i="1"/>
  <c r="H44" i="1"/>
  <c r="J44" i="1"/>
  <c r="L44" i="1"/>
  <c r="H45" i="1"/>
  <c r="J45" i="1"/>
  <c r="L45" i="1"/>
  <c r="H46" i="1"/>
  <c r="J46" i="1"/>
  <c r="L46" i="1"/>
  <c r="H47" i="1"/>
  <c r="J47" i="1"/>
  <c r="L47" i="1"/>
  <c r="H48" i="1"/>
  <c r="J48" i="1"/>
  <c r="L48" i="1"/>
  <c r="H49" i="1"/>
  <c r="J49" i="1"/>
  <c r="L49" i="1"/>
  <c r="H50" i="1"/>
  <c r="J50" i="1"/>
  <c r="L50" i="1"/>
  <c r="H51" i="1"/>
  <c r="J51" i="1"/>
  <c r="L51" i="1"/>
  <c r="H52" i="1"/>
  <c r="J52" i="1"/>
  <c r="L52" i="1"/>
  <c r="H53" i="1"/>
  <c r="J53" i="1"/>
  <c r="L53" i="1"/>
  <c r="H54" i="1"/>
  <c r="J54" i="1"/>
  <c r="L54" i="1"/>
  <c r="H55" i="1"/>
  <c r="J55" i="1"/>
  <c r="L55" i="1"/>
  <c r="H56" i="1"/>
  <c r="J56" i="1"/>
  <c r="L56" i="1"/>
  <c r="H57" i="1"/>
  <c r="J57" i="1"/>
  <c r="L57" i="1"/>
  <c r="H58" i="1"/>
  <c r="J58" i="1"/>
  <c r="L58" i="1"/>
  <c r="H59" i="1"/>
  <c r="J59" i="1"/>
  <c r="L59" i="1"/>
  <c r="H60" i="1"/>
  <c r="J60" i="1"/>
  <c r="L60" i="1"/>
  <c r="H61" i="1"/>
  <c r="J61" i="1"/>
  <c r="L61" i="1"/>
  <c r="H62" i="1"/>
  <c r="J62" i="1"/>
  <c r="L62" i="1"/>
  <c r="H63" i="1"/>
  <c r="J63" i="1"/>
  <c r="L63" i="1"/>
  <c r="H64" i="1"/>
  <c r="J64" i="1"/>
  <c r="L64" i="1"/>
  <c r="H65" i="1"/>
  <c r="J65" i="1"/>
  <c r="L65" i="1"/>
  <c r="H66" i="1"/>
  <c r="J66" i="1"/>
  <c r="L66" i="1"/>
  <c r="H67" i="1"/>
  <c r="J67" i="1"/>
  <c r="L67" i="1"/>
  <c r="L40" i="1"/>
  <c r="J40" i="1"/>
  <c r="H40" i="1"/>
  <c r="J32" i="1"/>
  <c r="L32" i="1"/>
  <c r="J33" i="1"/>
  <c r="L33" i="1"/>
  <c r="J34" i="1"/>
  <c r="L34" i="1"/>
  <c r="J35" i="1"/>
  <c r="L35" i="1"/>
  <c r="J36" i="1"/>
  <c r="L36" i="1"/>
  <c r="L31" i="1"/>
  <c r="J31" i="1"/>
  <c r="H32" i="1"/>
  <c r="H33" i="1"/>
  <c r="H34" i="1"/>
  <c r="H35" i="1"/>
  <c r="H36" i="1"/>
  <c r="H31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1" i="1"/>
  <c r="H11" i="1"/>
  <c r="J27" i="1"/>
  <c r="J28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K172" i="1" l="1"/>
  <c r="K180" i="1"/>
  <c r="J198" i="1" s="1"/>
  <c r="I121" i="1"/>
  <c r="H192" i="1" s="1"/>
  <c r="I172" i="1"/>
  <c r="H196" i="1" s="1"/>
  <c r="N15" i="1"/>
  <c r="N19" i="1"/>
  <c r="N23" i="1"/>
  <c r="N177" i="1"/>
  <c r="N17" i="1"/>
  <c r="N148" i="1"/>
  <c r="N178" i="1"/>
  <c r="N25" i="1"/>
  <c r="N179" i="1"/>
  <c r="N175" i="1"/>
  <c r="N13" i="1"/>
  <c r="N21" i="1"/>
  <c r="N67" i="1"/>
  <c r="N59" i="1"/>
  <c r="N107" i="1"/>
  <c r="N150" i="1"/>
  <c r="J196" i="1"/>
  <c r="N160" i="1"/>
  <c r="N164" i="1"/>
  <c r="N167" i="1"/>
  <c r="N171" i="1"/>
  <c r="N176" i="1"/>
  <c r="I180" i="1"/>
  <c r="H198" i="1" s="1"/>
  <c r="N109" i="1"/>
  <c r="N63" i="1"/>
  <c r="N55" i="1"/>
  <c r="N51" i="1"/>
  <c r="N47" i="1"/>
  <c r="N43" i="1"/>
  <c r="I68" i="1"/>
  <c r="H189" i="1" s="1"/>
  <c r="I103" i="1"/>
  <c r="H190" i="1" s="1"/>
  <c r="K121" i="1"/>
  <c r="J192" i="1" s="1"/>
  <c r="N118" i="1"/>
  <c r="N114" i="1"/>
  <c r="N123" i="1"/>
  <c r="N127" i="1"/>
  <c r="N131" i="1"/>
  <c r="N135" i="1"/>
  <c r="N142" i="1"/>
  <c r="N146" i="1"/>
  <c r="N161" i="1"/>
  <c r="N174" i="1"/>
  <c r="N36" i="1"/>
  <c r="N32" i="1"/>
  <c r="N116" i="1"/>
  <c r="N159" i="1"/>
  <c r="N163" i="1"/>
  <c r="N152" i="1"/>
  <c r="N157" i="1"/>
  <c r="N158" i="1"/>
  <c r="N162" i="1"/>
  <c r="G180" i="1"/>
  <c r="F198" i="1" s="1"/>
  <c r="L198" i="1" s="1"/>
  <c r="G29" i="1"/>
  <c r="F186" i="1" s="1"/>
  <c r="K68" i="1"/>
  <c r="J189" i="1" s="1"/>
  <c r="N64" i="1"/>
  <c r="N60" i="1"/>
  <c r="N56" i="1"/>
  <c r="N52" i="1"/>
  <c r="N48" i="1"/>
  <c r="N44" i="1"/>
  <c r="K103" i="1"/>
  <c r="J190" i="1" s="1"/>
  <c r="N99" i="1"/>
  <c r="N95" i="1"/>
  <c r="N91" i="1"/>
  <c r="N87" i="1"/>
  <c r="N119" i="1"/>
  <c r="N115" i="1"/>
  <c r="N110" i="1"/>
  <c r="N141" i="1"/>
  <c r="N22" i="1"/>
  <c r="N65" i="1"/>
  <c r="N61" i="1"/>
  <c r="N57" i="1"/>
  <c r="N53" i="1"/>
  <c r="N49" i="1"/>
  <c r="N45" i="1"/>
  <c r="N41" i="1"/>
  <c r="N106" i="1"/>
  <c r="N111" i="1"/>
  <c r="N170" i="1"/>
  <c r="N14" i="1"/>
  <c r="N18" i="1"/>
  <c r="N26" i="1"/>
  <c r="G68" i="1"/>
  <c r="F189" i="1" s="1"/>
  <c r="N66" i="1"/>
  <c r="N62" i="1"/>
  <c r="N58" i="1"/>
  <c r="N54" i="1"/>
  <c r="N50" i="1"/>
  <c r="N46" i="1"/>
  <c r="N42" i="1"/>
  <c r="N82" i="1"/>
  <c r="N78" i="1"/>
  <c r="N74" i="1"/>
  <c r="N117" i="1"/>
  <c r="N113" i="1"/>
  <c r="N112" i="1"/>
  <c r="N143" i="1"/>
  <c r="N165" i="1"/>
  <c r="N147" i="1"/>
  <c r="N153" i="1"/>
  <c r="N151" i="1"/>
  <c r="N149" i="1"/>
  <c r="N144" i="1"/>
  <c r="N154" i="1"/>
  <c r="G155" i="1"/>
  <c r="F195" i="1" s="1"/>
  <c r="N145" i="1"/>
  <c r="K155" i="1"/>
  <c r="J195" i="1" s="1"/>
  <c r="I155" i="1"/>
  <c r="H195" i="1" s="1"/>
  <c r="N102" i="1"/>
  <c r="N98" i="1"/>
  <c r="N94" i="1"/>
  <c r="N90" i="1"/>
  <c r="N86" i="1"/>
  <c r="N108" i="1"/>
  <c r="N124" i="1"/>
  <c r="N128" i="1"/>
  <c r="N132" i="1"/>
  <c r="N136" i="1"/>
  <c r="N168" i="1"/>
  <c r="G121" i="1"/>
  <c r="F192" i="1" s="1"/>
  <c r="N12" i="1"/>
  <c r="N16" i="1"/>
  <c r="N20" i="1"/>
  <c r="N24" i="1"/>
  <c r="N27" i="1"/>
  <c r="N100" i="1"/>
  <c r="N96" i="1"/>
  <c r="N92" i="1"/>
  <c r="N88" i="1"/>
  <c r="N85" i="1"/>
  <c r="N81" i="1"/>
  <c r="N77" i="1"/>
  <c r="N120" i="1"/>
  <c r="I138" i="1"/>
  <c r="H193" i="1" s="1"/>
  <c r="N126" i="1"/>
  <c r="N130" i="1"/>
  <c r="N134" i="1"/>
  <c r="N166" i="1"/>
  <c r="N101" i="1"/>
  <c r="N97" i="1"/>
  <c r="N93" i="1"/>
  <c r="N89" i="1"/>
  <c r="K138" i="1"/>
  <c r="J193" i="1" s="1"/>
  <c r="N125" i="1"/>
  <c r="N129" i="1"/>
  <c r="N133" i="1"/>
  <c r="N137" i="1"/>
  <c r="N169" i="1"/>
  <c r="G172" i="1"/>
  <c r="F196" i="1" s="1"/>
  <c r="G138" i="1"/>
  <c r="F193" i="1" s="1"/>
  <c r="G103" i="1"/>
  <c r="F190" i="1" s="1"/>
  <c r="N83" i="1"/>
  <c r="N79" i="1"/>
  <c r="N75" i="1"/>
  <c r="N71" i="1"/>
  <c r="N84" i="1"/>
  <c r="N80" i="1"/>
  <c r="N76" i="1"/>
  <c r="N72" i="1"/>
  <c r="N73" i="1"/>
  <c r="N70" i="1"/>
  <c r="N40" i="1"/>
  <c r="I37" i="1"/>
  <c r="H187" i="1" s="1"/>
  <c r="N11" i="1"/>
  <c r="N28" i="1"/>
  <c r="N31" i="1"/>
  <c r="K37" i="1"/>
  <c r="J187" i="1" s="1"/>
  <c r="N35" i="1"/>
  <c r="N33" i="1"/>
  <c r="G37" i="1"/>
  <c r="F187" i="1" s="1"/>
  <c r="N34" i="1"/>
  <c r="I29" i="1"/>
  <c r="H186" i="1" s="1"/>
  <c r="H199" i="1" s="1"/>
  <c r="K29" i="1"/>
  <c r="J186" i="1" s="1"/>
  <c r="J199" i="1" l="1"/>
  <c r="F199" i="1"/>
  <c r="F14" i="2"/>
  <c r="F13" i="2"/>
  <c r="F12" i="2"/>
  <c r="L192" i="1"/>
  <c r="L189" i="1"/>
  <c r="L186" i="1"/>
  <c r="L190" i="1"/>
  <c r="L193" i="1"/>
  <c r="L187" i="1"/>
  <c r="L196" i="1"/>
  <c r="L195" i="1"/>
  <c r="N180" i="1"/>
  <c r="N29" i="1"/>
  <c r="N138" i="1"/>
  <c r="N121" i="1"/>
  <c r="N68" i="1"/>
  <c r="N172" i="1"/>
  <c r="N155" i="1"/>
  <c r="N103" i="1"/>
  <c r="N37" i="1"/>
  <c r="L199" i="1" l="1"/>
  <c r="I12" i="2"/>
</calcChain>
</file>

<file path=xl/sharedStrings.xml><?xml version="1.0" encoding="utf-8"?>
<sst xmlns="http://schemas.openxmlformats.org/spreadsheetml/2006/main" count="394" uniqueCount="300">
  <si>
    <t>Câmara Municipal de Belo Horizonte - MG</t>
  </si>
  <si>
    <t>Seção de Compras - SECCOM</t>
  </si>
  <si>
    <t>Planilha estimativa de preços - Reestruturação do Sistema de Aúdio Visual da CMBH</t>
  </si>
  <si>
    <t>Estimativa da média dos Itens</t>
  </si>
  <si>
    <t>Máxima Sonorização de Ambientes Ltda</t>
  </si>
  <si>
    <t>TMV Engenharia e Construções Ltda</t>
  </si>
  <si>
    <t>Projesom - Son. &amp; Engenharia de Imagens</t>
  </si>
  <si>
    <t>Valor médio total</t>
  </si>
  <si>
    <t>Valor Unitário</t>
  </si>
  <si>
    <t>Valor Total</t>
  </si>
  <si>
    <t>1 - Áreas Comuns</t>
  </si>
  <si>
    <t>Item</t>
  </si>
  <si>
    <t>Quant.</t>
  </si>
  <si>
    <t>1.1 - Áudio</t>
  </si>
  <si>
    <t>1.1.1</t>
  </si>
  <si>
    <t>Caixa Acústica Semi Direcional</t>
  </si>
  <si>
    <t>1.1.2</t>
  </si>
  <si>
    <t>Sonofletor Para Teto 18W</t>
  </si>
  <si>
    <t>1.1.3</t>
  </si>
  <si>
    <t>Caixa Acústica Bidirecional</t>
  </si>
  <si>
    <t>1.1.4</t>
  </si>
  <si>
    <t>Caixa Acústica Unidirecional</t>
  </si>
  <si>
    <t>1.1.5</t>
  </si>
  <si>
    <t>Caixa Acústica Externa</t>
  </si>
  <si>
    <t>1.1.6</t>
  </si>
  <si>
    <t>1.1.7</t>
  </si>
  <si>
    <t>1.1.8</t>
  </si>
  <si>
    <t>1.1.9</t>
  </si>
  <si>
    <t>Estação de Chamada</t>
  </si>
  <si>
    <t>1.1.10</t>
  </si>
  <si>
    <t>Teclado para Consoles de Chamadas</t>
  </si>
  <si>
    <t>1.1.11</t>
  </si>
  <si>
    <t>Software de Controle</t>
  </si>
  <si>
    <t>1.1.12</t>
  </si>
  <si>
    <t>Controlador de rede digital para sistema de sonorização</t>
  </si>
  <si>
    <t>1.1.13</t>
  </si>
  <si>
    <t>Interface para fibra ótica</t>
  </si>
  <si>
    <t>1.1.14</t>
  </si>
  <si>
    <t>1.1.15</t>
  </si>
  <si>
    <t>1.1.16</t>
  </si>
  <si>
    <t>Rafael Augusto Mendes de Araújo Moraes</t>
  </si>
  <si>
    <t>Técnico Legislativo II - CM: 537</t>
  </si>
  <si>
    <t>Estimativa da média global das propostas</t>
  </si>
  <si>
    <t>Empresa</t>
  </si>
  <si>
    <t>Valor da Proposta</t>
  </si>
  <si>
    <t>Média Global</t>
  </si>
  <si>
    <t>Projesom - Sonorização e Engenharia de Imagens</t>
  </si>
  <si>
    <t>Rede de Cabos de Cobre  para alimentação dos Sonofletores</t>
  </si>
  <si>
    <t>1.1.17</t>
  </si>
  <si>
    <t>1.1.18</t>
  </si>
  <si>
    <t>Rack Metálico Padrão 19" 12 UR.</t>
  </si>
  <si>
    <t>Rack Metálico Padrão 19" 24 UR.</t>
  </si>
  <si>
    <t>1.2 - Vídeo</t>
  </si>
  <si>
    <t>1.2.1</t>
  </si>
  <si>
    <t>1.2.2</t>
  </si>
  <si>
    <t>1.2.3</t>
  </si>
  <si>
    <t>1.2.4</t>
  </si>
  <si>
    <t>Sub Total 1.1</t>
  </si>
  <si>
    <t>Sub Total 1.2</t>
  </si>
  <si>
    <t>1.2.5</t>
  </si>
  <si>
    <t>1.2.6</t>
  </si>
  <si>
    <t>2 - Plenário Amintas de Barros</t>
  </si>
  <si>
    <t>2.1 - Áudio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</si>
  <si>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</si>
  <si>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</si>
  <si>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</si>
  <si>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</si>
  <si>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</si>
  <si>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</si>
  <si>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</si>
  <si>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</si>
  <si>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</si>
  <si>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</si>
  <si>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</si>
  <si>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</si>
  <si>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</si>
  <si>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</si>
  <si>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</si>
  <si>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</si>
  <si>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</si>
  <si>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</si>
  <si>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</si>
  <si>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</si>
  <si>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</si>
  <si>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</si>
  <si>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</si>
  <si>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</si>
  <si>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</si>
  <si>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</si>
  <si>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</si>
  <si>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</si>
  <si>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Sub Total 2.1</t>
  </si>
  <si>
    <t>2.2 - Vídeo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</si>
  <si>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</si>
  <si>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</si>
  <si>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</si>
  <si>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</si>
  <si>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</si>
  <si>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</si>
  <si>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</si>
  <si>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</si>
  <si>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</si>
  <si>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</si>
  <si>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</si>
  <si>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</si>
  <si>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</si>
  <si>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</si>
  <si>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</si>
  <si>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</si>
  <si>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</si>
  <si>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</si>
  <si>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</si>
  <si>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</si>
  <si>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2.2.21</t>
  </si>
  <si>
    <t>2.2.22</t>
  </si>
  <si>
    <t>2.2.23</t>
  </si>
  <si>
    <t>2.2.24</t>
  </si>
  <si>
    <t>2.2.25</t>
  </si>
  <si>
    <t>2.2.26</t>
  </si>
  <si>
    <t>2.2.27</t>
  </si>
  <si>
    <t>2.2.28</t>
  </si>
  <si>
    <t>2.2.29</t>
  </si>
  <si>
    <t>2.2.30</t>
  </si>
  <si>
    <t>2.2.31</t>
  </si>
  <si>
    <t>2.2.32</t>
  </si>
  <si>
    <t>2.2.33</t>
  </si>
  <si>
    <t>Sub Total 2.2</t>
  </si>
  <si>
    <t>3.1 - Plenários Tipo 1</t>
  </si>
  <si>
    <t>3.1.1.1</t>
  </si>
  <si>
    <t>3.1.1.2</t>
  </si>
  <si>
    <t>3.1.1.3</t>
  </si>
  <si>
    <t>3.1.1.4</t>
  </si>
  <si>
    <t>3.1.1.5</t>
  </si>
  <si>
    <t>3.1.1.6</t>
  </si>
  <si>
    <t>3.1.1.7</t>
  </si>
  <si>
    <t>3.1.1.8</t>
  </si>
  <si>
    <t>3.1.1.9</t>
  </si>
  <si>
    <t>3.1.1.10</t>
  </si>
  <si>
    <t>3.1.1.11</t>
  </si>
  <si>
    <t>3.1.1.12</t>
  </si>
  <si>
    <t>3.1.1.13</t>
  </si>
  <si>
    <t>3.1.1.14</t>
  </si>
  <si>
    <t>3.1.1.15</t>
  </si>
  <si>
    <t>Sub Total 3.1.1</t>
  </si>
  <si>
    <t>3.1.2 - Vídeo</t>
  </si>
  <si>
    <t>3.1.2.1</t>
  </si>
  <si>
    <t>3.1.2.2</t>
  </si>
  <si>
    <t>3.1.2.3</t>
  </si>
  <si>
    <t>3.1.2.4</t>
  </si>
  <si>
    <t>3.1.2.5</t>
  </si>
  <si>
    <t>3.1.2.6</t>
  </si>
  <si>
    <t>3.1.2.7</t>
  </si>
  <si>
    <t>3.1.2.8</t>
  </si>
  <si>
    <t>3.1.2.9</t>
  </si>
  <si>
    <t>3.1.2.10</t>
  </si>
  <si>
    <t>3.1.2.11</t>
  </si>
  <si>
    <t>3.1.2.12</t>
  </si>
  <si>
    <t>3.1.2.13</t>
  </si>
  <si>
    <t>3.1.2.14</t>
  </si>
  <si>
    <t>3.1.2.15</t>
  </si>
  <si>
    <t>Sub Total 3.1.2</t>
  </si>
  <si>
    <t>3.2 - Plenários Tipo 2 (Tancredo Neves e Paulo Portugal)</t>
  </si>
  <si>
    <t>3.2.1.1</t>
  </si>
  <si>
    <t>3.2.1.2</t>
  </si>
  <si>
    <t>3.2.1.3</t>
  </si>
  <si>
    <t>3.2.1.4</t>
  </si>
  <si>
    <t>3.2.1.5</t>
  </si>
  <si>
    <t>3.2.1.6</t>
  </si>
  <si>
    <t>3.2.1.7</t>
  </si>
  <si>
    <t>3.2.1.8</t>
  </si>
  <si>
    <t>3.2.1.9</t>
  </si>
  <si>
    <t>3.2.1.10</t>
  </si>
  <si>
    <t>3.2.1.11</t>
  </si>
  <si>
    <t>3.2.1.12</t>
  </si>
  <si>
    <t>3.2.1.13</t>
  </si>
  <si>
    <t>3.2.1.14</t>
  </si>
  <si>
    <t>3.2.2 - Vídeo</t>
  </si>
  <si>
    <t>Sub Total 3.2.1</t>
  </si>
  <si>
    <t>Sub Total 3.2.2</t>
  </si>
  <si>
    <t>3.2.2.1</t>
  </si>
  <si>
    <t>3.2.2.2</t>
  </si>
  <si>
    <t>3.2.2.3</t>
  </si>
  <si>
    <t>3.2.2.4</t>
  </si>
  <si>
    <t>3.2.2.5</t>
  </si>
  <si>
    <t>3.2.2.6</t>
  </si>
  <si>
    <t>3.2.2.7</t>
  </si>
  <si>
    <t>3.2.2.8</t>
  </si>
  <si>
    <t>3.2.2.9</t>
  </si>
  <si>
    <t>3.2.2.10</t>
  </si>
  <si>
    <t>3.2.2.11</t>
  </si>
  <si>
    <t>3.2.2.12</t>
  </si>
  <si>
    <t>3.2.2.13</t>
  </si>
  <si>
    <t>3.2.2.14</t>
  </si>
  <si>
    <t>3.2.2.15</t>
  </si>
  <si>
    <t>4 - Implantação</t>
  </si>
  <si>
    <t>4.1</t>
  </si>
  <si>
    <t>4.2</t>
  </si>
  <si>
    <t>4.3</t>
  </si>
  <si>
    <t>4.4</t>
  </si>
  <si>
    <t>4.5</t>
  </si>
  <si>
    <t>4.6</t>
  </si>
  <si>
    <t>Sub Total 4</t>
  </si>
  <si>
    <t>3.2 - Plenários Tipo 2</t>
  </si>
  <si>
    <t>X</t>
  </si>
  <si>
    <t>Média</t>
  </si>
  <si>
    <t>Televisor de Grande Formato 80"</t>
  </si>
  <si>
    <t>Tv Led Tela Plana 55" Full HD</t>
  </si>
  <si>
    <t>Receptor TP - Tipo 1 compatível com padrões HDTV</t>
  </si>
  <si>
    <t>3.1.1 - Áudio</t>
  </si>
  <si>
    <t>3.2.1 - Áudio</t>
  </si>
  <si>
    <t>Suporte Universal Para TV Tela Plana</t>
  </si>
  <si>
    <t>Kit de Cabos e Acessórios para vídeo</t>
  </si>
  <si>
    <t>Kit para Conectorização de Vídeo</t>
  </si>
  <si>
    <t>Caixa Acústica Full Range Processada</t>
  </si>
  <si>
    <t>Caixa Acústica para retorno de Palco 12"</t>
  </si>
  <si>
    <t>Caixa Acústica Sub Woofer para Sistema Line Array</t>
  </si>
  <si>
    <t>Caixa Acústica Full Range para Sistema Line Array</t>
  </si>
  <si>
    <t>Mixer Digital de Áudio 48 canais</t>
  </si>
  <si>
    <t>Processador Digital de Áudio com matriz 10x6</t>
  </si>
  <si>
    <t>Computador Local</t>
  </si>
  <si>
    <t>Microfone sem fio UHF com Transmissor de mão</t>
  </si>
  <si>
    <t>Microfone sem fio UHF com Transmissor de cabeça Headset</t>
  </si>
  <si>
    <t>Microfone sem fio UHF com transmissor de Lapela</t>
  </si>
  <si>
    <t>Microfone Dinâmico para Grave</t>
  </si>
  <si>
    <t>Microfone Dinâmico para Percussão</t>
  </si>
  <si>
    <t>Microfone Dinâmico para Caixa Ativa</t>
  </si>
  <si>
    <t>Microfone Dinâmico para Instrumento de Sopro</t>
  </si>
  <si>
    <t>Unidade Transmissora de Microfone Gooseneck</t>
  </si>
  <si>
    <t>Interface para controle de Sistema de Áudio sem fio</t>
  </si>
  <si>
    <t>Microfone Gooseneck 18"</t>
  </si>
  <si>
    <t>Estação de Carregamento para Transmissores de Microfone</t>
  </si>
  <si>
    <t>Receptor Digital para Sistema de Áudio sem fio</t>
  </si>
  <si>
    <t>Microfone Gooseneck com haste flexível 18"</t>
  </si>
  <si>
    <t>Base para Microfone</t>
  </si>
  <si>
    <t>Fone de Ouvido Profissional</t>
  </si>
  <si>
    <t>Monitor de Referência para Estúdio 8 3/4"</t>
  </si>
  <si>
    <r>
      <t xml:space="preserve">Monitor de Referência para Estúdio 8 </t>
    </r>
    <r>
      <rPr>
        <vertAlign val="superscript"/>
        <sz val="11"/>
        <color theme="1"/>
        <rFont val="Calibri"/>
        <family val="2"/>
        <scheme val="minor"/>
      </rPr>
      <t>3/4</t>
    </r>
    <r>
      <rPr>
        <sz val="11"/>
        <color theme="1"/>
        <rFont val="Calibri"/>
        <family val="2"/>
        <scheme val="minor"/>
      </rPr>
      <t>"</t>
    </r>
  </si>
  <si>
    <t>Monitor com Tela de Toque 15"</t>
  </si>
  <si>
    <t>Extensão USB para RJ-45</t>
  </si>
  <si>
    <t>Rack Metálico padrão 19" 36UR</t>
  </si>
  <si>
    <t>Talhas Elétricas para Instalação do Line Array</t>
  </si>
  <si>
    <t>Vídeo Projetor 1366x768 9600 Lumens</t>
  </si>
  <si>
    <t>Lente Zoom</t>
  </si>
  <si>
    <t>Tela de Projeção Elétrica Tencionada Formato 16:9 271"</t>
  </si>
  <si>
    <t>Painel vídeo Wall 4x4, 168" composto de 17 módulos</t>
  </si>
  <si>
    <t>Processador Digital do Painel Vídeo Wall</t>
  </si>
  <si>
    <t>Monitor LED, RGB tela Plana 21.5"</t>
  </si>
  <si>
    <t>Monitor LED, RGB tela Plana 18.5"</t>
  </si>
  <si>
    <t>Matriz para Cabos UTP 16x16</t>
  </si>
  <si>
    <t>Receptor TP - Tipo 2 compatível com padrões HDTV</t>
  </si>
  <si>
    <t>Receptor TP/HDMI</t>
  </si>
  <si>
    <t>Distribuidor HDMI</t>
  </si>
  <si>
    <t>Receptor Ótico</t>
  </si>
  <si>
    <t>Placa de Captura Padrão HD/SDI</t>
  </si>
  <si>
    <t>Transmissor TP Tipo 1</t>
  </si>
  <si>
    <t>Transmissor TP Tipo 3</t>
  </si>
  <si>
    <t>Distribuidor DVI</t>
  </si>
  <si>
    <t>Transmissor HDMI/TP</t>
  </si>
  <si>
    <t>Scaler Multiformato Tipo 1</t>
  </si>
  <si>
    <t>Scaler Multiformato Tipo 2</t>
  </si>
  <si>
    <t>Conversor VGA/DVI</t>
  </si>
  <si>
    <t>Transmissor Ótico</t>
  </si>
  <si>
    <t>Estação de Trabalho</t>
  </si>
  <si>
    <t>Condicionador de Energia 15A</t>
  </si>
  <si>
    <t>Suporte Universal para Projetor</t>
  </si>
  <si>
    <t>Suporte Televisor 80"</t>
  </si>
  <si>
    <t>Caixa Acústica de Sobrepor</t>
  </si>
  <si>
    <t>Amplificador oito canais de Áudio 500 Watts a 40 Ohms</t>
  </si>
  <si>
    <t>Mixer Digital de Áudio 16 canais</t>
  </si>
  <si>
    <t>Processador de Áudio para Sistema de Conferência</t>
  </si>
  <si>
    <t>Microfone para Sistemas de Conferência - Unidade Delegado</t>
  </si>
  <si>
    <t>Microfone para Sistemas de Conferência - Unidade Presidente</t>
  </si>
  <si>
    <t>Software de Controle para Sistema de Conferência</t>
  </si>
  <si>
    <t>Kit para Conectorização de Áudio</t>
  </si>
  <si>
    <t>Tela de Projeção Elétrica Tencionada 135"</t>
  </si>
  <si>
    <t>Matriz RGB 4x4</t>
  </si>
  <si>
    <t>Equalizador SVGA</t>
  </si>
  <si>
    <t>Painel para conexões</t>
  </si>
  <si>
    <t>Suporte para Instalação de Tela Elétrica</t>
  </si>
  <si>
    <t>Infra-Estrutura para Implantação do Sistema conforme projeto</t>
  </si>
  <si>
    <t>Programação de Softwares</t>
  </si>
  <si>
    <t>Treinamento e Operação Assistida</t>
  </si>
  <si>
    <t>Demolição e Remoção de Entulho</t>
  </si>
  <si>
    <t>Mão de Obra Civil/ Instalação do Sistema de Áudio e Vídeo</t>
  </si>
  <si>
    <t>Projeto Executivo</t>
  </si>
  <si>
    <t>Planilha estimativa de preços - Reestruturação do Sistema de Áudio Visual da CMBH</t>
  </si>
  <si>
    <t>Amplificador de Potência de Áudio 1x500W</t>
  </si>
  <si>
    <t>Amplificador de Potência de Áudio 2x250W</t>
  </si>
  <si>
    <t>Receptor TP - Tipo 2 Compatível com Padrões HDTV</t>
  </si>
  <si>
    <t>Valor médio Unitário</t>
  </si>
  <si>
    <t>CUSTO TOTAL</t>
  </si>
  <si>
    <t>Implantação</t>
  </si>
  <si>
    <t>Projesom - Son. &amp; Engenharia Imagens</t>
  </si>
  <si>
    <t>Suporte para instalação de Tela Elétrica</t>
  </si>
  <si>
    <t>Suporte para instalação do Vídeo Wall</t>
  </si>
  <si>
    <t>3.1 - Plenários Tipo 1 (Juscelino Kubitschek, Helvécio Arantes e Kamil Karan)</t>
  </si>
  <si>
    <t>Vídeo Projetor 1280x800 6000 Lumens</t>
  </si>
  <si>
    <t>4 - Implantação Global</t>
  </si>
  <si>
    <t>Potenciômetro de Fio</t>
  </si>
  <si>
    <t>Rede de Cabos ótico mais Cobre 50 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</si>
</sst>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R$&quot;\ #,##0.00;\-&quot;R$&quot;\ #,##0.00"/>
  </numFmts>
  <fonts count="10" x14ac:knownFonts="1">
    <font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4" xfId="0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top"/>
    </xf>
    <xf numFmtId="4" fontId="0" fillId="2" borderId="6" xfId="0" applyNumberFormat="1" applyFill="1" applyBorder="1"/>
    <xf numFmtId="4" fontId="0" fillId="2" borderId="0" xfId="0" applyNumberFormat="1" applyFill="1"/>
    <xf numFmtId="4" fontId="0" fillId="2" borderId="9" xfId="0" applyNumberFormat="1" applyFill="1" applyBorder="1"/>
    <xf numFmtId="4" fontId="8" fillId="2" borderId="6" xfId="0" applyNumberFormat="1" applyFont="1" applyFill="1" applyBorder="1"/>
    <xf numFmtId="0" fontId="0" fillId="2" borderId="0" xfId="0" applyFill="1" applyBorder="1" applyAlignment="1">
      <alignment horizontal="right"/>
    </xf>
    <xf numFmtId="0" fontId="3" fillId="2" borderId="13" xfId="0" applyFont="1" applyFill="1" applyBorder="1" applyAlignment="1">
      <alignment horizontal="center" wrapText="1"/>
    </xf>
    <xf numFmtId="4" fontId="0" fillId="2" borderId="0" xfId="0" applyNumberForma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right"/>
    </xf>
    <xf numFmtId="7" fontId="7" fillId="2" borderId="7" xfId="0" applyNumberFormat="1" applyFont="1" applyFill="1" applyBorder="1" applyAlignment="1">
      <alignment horizontal="center"/>
    </xf>
    <xf numFmtId="7" fontId="7" fillId="2" borderId="8" xfId="0" applyNumberFormat="1" applyFont="1" applyFill="1" applyBorder="1" applyAlignment="1">
      <alignment horizontal="center"/>
    </xf>
    <xf numFmtId="7" fontId="7" fillId="2" borderId="9" xfId="0" applyNumberFormat="1" applyFont="1" applyFill="1" applyBorder="1" applyAlignment="1">
      <alignment horizontal="center"/>
    </xf>
    <xf numFmtId="7" fontId="6" fillId="2" borderId="1" xfId="0" applyNumberFormat="1" applyFont="1" applyFill="1" applyBorder="1" applyAlignment="1">
      <alignment horizontal="center" vertical="center"/>
    </xf>
    <xf numFmtId="7" fontId="6" fillId="2" borderId="2" xfId="0" applyNumberFormat="1" applyFont="1" applyFill="1" applyBorder="1" applyAlignment="1">
      <alignment horizontal="center" vertical="center"/>
    </xf>
    <xf numFmtId="7" fontId="6" fillId="2" borderId="5" xfId="0" applyNumberFormat="1" applyFont="1" applyFill="1" applyBorder="1" applyAlignment="1">
      <alignment horizontal="center" vertical="center"/>
    </xf>
    <xf numFmtId="7" fontId="6" fillId="2" borderId="10" xfId="0" applyNumberFormat="1" applyFont="1" applyFill="1" applyBorder="1" applyAlignment="1">
      <alignment horizontal="center" vertical="center"/>
    </xf>
    <xf numFmtId="7" fontId="6" fillId="2" borderId="0" xfId="0" applyNumberFormat="1" applyFont="1" applyFill="1" applyBorder="1" applyAlignment="1">
      <alignment horizontal="center" vertical="center"/>
    </xf>
    <xf numFmtId="7" fontId="6" fillId="2" borderId="12" xfId="0" applyNumberFormat="1" applyFont="1" applyFill="1" applyBorder="1" applyAlignment="1">
      <alignment horizontal="center" vertical="center"/>
    </xf>
    <xf numFmtId="7" fontId="6" fillId="2" borderId="3" xfId="0" applyNumberFormat="1" applyFont="1" applyFill="1" applyBorder="1" applyAlignment="1">
      <alignment horizontal="center" vertical="center"/>
    </xf>
    <xf numFmtId="7" fontId="6" fillId="2" borderId="4" xfId="0" applyNumberFormat="1" applyFont="1" applyFill="1" applyBorder="1" applyAlignment="1">
      <alignment horizontal="center" vertical="center"/>
    </xf>
    <xf numFmtId="7" fontId="6" fillId="2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4" fontId="8" fillId="2" borderId="16" xfId="0" applyNumberFormat="1" applyFont="1" applyFill="1" applyBorder="1" applyAlignment="1">
      <alignment horizontal="center"/>
    </xf>
    <xf numFmtId="4" fontId="8" fillId="2" borderId="17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4" fontId="8" fillId="2" borderId="7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0</xdr:row>
      <xdr:rowOff>47624</xdr:rowOff>
    </xdr:from>
    <xdr:to>
      <xdr:col>2</xdr:col>
      <xdr:colOff>548664</xdr:colOff>
      <xdr:row>6</xdr:row>
      <xdr:rowOff>133349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85749" y="47624"/>
          <a:ext cx="132971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38100</xdr:rowOff>
    </xdr:from>
    <xdr:to>
      <xdr:col>0</xdr:col>
      <xdr:colOff>1085852</xdr:colOff>
      <xdr:row>4</xdr:row>
      <xdr:rowOff>114300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19075" y="38100"/>
          <a:ext cx="86677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5"/>
  <sheetViews>
    <sheetView tabSelected="1" zoomScaleNormal="100" workbookViewId="0">
      <selection activeCell="C67" sqref="C67:F67"/>
    </sheetView>
  </sheetViews>
  <sheetFormatPr defaultRowHeight="15" x14ac:dyDescent="0.25"/>
  <cols>
    <col min="1" max="1" width="9" style="1" customWidth="1"/>
    <col min="2" max="2" width="7" style="1" bestFit="1" customWidth="1"/>
    <col min="3" max="6" width="14.7109375" style="1" customWidth="1"/>
    <col min="7" max="12" width="10.7109375" style="1" customWidth="1"/>
    <col min="13" max="13" width="11.7109375" style="1" bestFit="1" customWidth="1"/>
    <col min="14" max="14" width="11.7109375" style="1" customWidth="1"/>
    <col min="15" max="16" width="9.140625" style="1"/>
    <col min="17" max="17" width="10.140625" style="1" bestFit="1" customWidth="1"/>
    <col min="18" max="16384" width="9.140625" style="1"/>
  </cols>
  <sheetData>
    <row r="1" spans="1:14" x14ac:dyDescent="0.25">
      <c r="D1" s="18" t="s">
        <v>0</v>
      </c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x14ac:dyDescent="0.25">
      <c r="D2" s="21" t="s">
        <v>1</v>
      </c>
      <c r="E2" s="22"/>
      <c r="F2" s="22"/>
      <c r="G2" s="22"/>
      <c r="H2" s="22"/>
      <c r="I2" s="22"/>
      <c r="J2" s="22"/>
      <c r="K2" s="22"/>
      <c r="L2" s="22"/>
      <c r="M2" s="22"/>
      <c r="N2" s="23"/>
    </row>
    <row r="3" spans="1:14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7.25" x14ac:dyDescent="0.3">
      <c r="D4" s="62" t="s">
        <v>285</v>
      </c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7.25" x14ac:dyDescent="0.3">
      <c r="G5" s="63" t="s">
        <v>3</v>
      </c>
      <c r="H5" s="63"/>
      <c r="I5" s="63"/>
      <c r="J5" s="63"/>
      <c r="K5" s="63"/>
      <c r="L5" s="63"/>
      <c r="M5" s="16"/>
    </row>
    <row r="7" spans="1:14" ht="47.25" customHeight="1" x14ac:dyDescent="0.25">
      <c r="G7" s="64" t="s">
        <v>4</v>
      </c>
      <c r="H7" s="65"/>
      <c r="I7" s="64" t="s">
        <v>5</v>
      </c>
      <c r="J7" s="65"/>
      <c r="K7" s="64" t="s">
        <v>6</v>
      </c>
      <c r="L7" s="66"/>
      <c r="M7" s="51" t="s">
        <v>289</v>
      </c>
      <c r="N7" s="51" t="s">
        <v>7</v>
      </c>
    </row>
    <row r="8" spans="1:14" ht="31.5" x14ac:dyDescent="0.25">
      <c r="G8" s="14" t="s">
        <v>8</v>
      </c>
      <c r="H8" s="14" t="s">
        <v>9</v>
      </c>
      <c r="I8" s="14" t="s">
        <v>8</v>
      </c>
      <c r="J8" s="14" t="s">
        <v>9</v>
      </c>
      <c r="K8" s="14" t="s">
        <v>8</v>
      </c>
      <c r="L8" s="14" t="s">
        <v>9</v>
      </c>
      <c r="M8" s="67"/>
      <c r="N8" s="67"/>
    </row>
    <row r="9" spans="1:14" ht="15.75" x14ac:dyDescent="0.25">
      <c r="A9" s="44" t="s">
        <v>10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ht="15.75" x14ac:dyDescent="0.25">
      <c r="A10" s="3" t="s">
        <v>11</v>
      </c>
      <c r="B10" s="3" t="s">
        <v>12</v>
      </c>
      <c r="C10" s="61" t="s">
        <v>13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4" x14ac:dyDescent="0.25">
      <c r="A11" s="3" t="s">
        <v>14</v>
      </c>
      <c r="B11" s="3">
        <v>2</v>
      </c>
      <c r="C11" s="60" t="s">
        <v>15</v>
      </c>
      <c r="D11" s="48"/>
      <c r="E11" s="48"/>
      <c r="F11" s="48"/>
      <c r="G11" s="9">
        <v>11132</v>
      </c>
      <c r="H11" s="9">
        <f>G11*B11</f>
        <v>22264</v>
      </c>
      <c r="I11" s="9">
        <v>12333</v>
      </c>
      <c r="J11" s="9">
        <f>I11*B11</f>
        <v>24666</v>
      </c>
      <c r="K11" s="9">
        <v>11580</v>
      </c>
      <c r="L11" s="9">
        <f>K11*B11</f>
        <v>23160</v>
      </c>
      <c r="M11" s="12">
        <f>AVERAGE(G11,I11,K11)</f>
        <v>11681.666666666666</v>
      </c>
      <c r="N11" s="12">
        <f>AVERAGE(H11,J11,L11)</f>
        <v>23363.333333333332</v>
      </c>
    </row>
    <row r="12" spans="1:14" x14ac:dyDescent="0.25">
      <c r="A12" s="3" t="s">
        <v>16</v>
      </c>
      <c r="B12" s="3">
        <v>421</v>
      </c>
      <c r="C12" s="60" t="s">
        <v>17</v>
      </c>
      <c r="D12" s="48"/>
      <c r="E12" s="48"/>
      <c r="F12" s="48"/>
      <c r="G12" s="9">
        <v>389</v>
      </c>
      <c r="H12" s="9">
        <f t="shared" ref="H12:H28" si="0">G12*B12</f>
        <v>163769</v>
      </c>
      <c r="I12" s="9">
        <v>395.5</v>
      </c>
      <c r="J12" s="9">
        <f t="shared" ref="J12:J26" si="1">I12*B12</f>
        <v>166505.5</v>
      </c>
      <c r="K12" s="9">
        <v>380</v>
      </c>
      <c r="L12" s="9">
        <f>K12*B12</f>
        <v>159980</v>
      </c>
      <c r="M12" s="12">
        <f t="shared" ref="M12:M28" si="2">AVERAGE(G12,I12,K12)</f>
        <v>388.16666666666669</v>
      </c>
      <c r="N12" s="12">
        <f t="shared" ref="N12:N28" si="3">AVERAGE(H12,J12,L12)</f>
        <v>163418.16666666666</v>
      </c>
    </row>
    <row r="13" spans="1:14" x14ac:dyDescent="0.25">
      <c r="A13" s="3" t="s">
        <v>18</v>
      </c>
      <c r="B13" s="3">
        <v>47</v>
      </c>
      <c r="C13" s="60" t="s">
        <v>19</v>
      </c>
      <c r="D13" s="48"/>
      <c r="E13" s="48"/>
      <c r="F13" s="48"/>
      <c r="G13" s="9">
        <v>710</v>
      </c>
      <c r="H13" s="9">
        <f t="shared" si="0"/>
        <v>33370</v>
      </c>
      <c r="I13" s="9">
        <v>740</v>
      </c>
      <c r="J13" s="9">
        <f t="shared" si="1"/>
        <v>34780</v>
      </c>
      <c r="K13" s="9">
        <v>690</v>
      </c>
      <c r="L13" s="9">
        <f t="shared" ref="L13:L28" si="4">K13*B13</f>
        <v>32430</v>
      </c>
      <c r="M13" s="12">
        <f t="shared" si="2"/>
        <v>713.33333333333337</v>
      </c>
      <c r="N13" s="12">
        <f t="shared" si="3"/>
        <v>33526.666666666664</v>
      </c>
    </row>
    <row r="14" spans="1:14" x14ac:dyDescent="0.25">
      <c r="A14" s="3" t="s">
        <v>20</v>
      </c>
      <c r="B14" s="3">
        <v>3</v>
      </c>
      <c r="C14" s="60" t="s">
        <v>21</v>
      </c>
      <c r="D14" s="48"/>
      <c r="E14" s="48"/>
      <c r="F14" s="48"/>
      <c r="G14" s="9">
        <v>710</v>
      </c>
      <c r="H14" s="9">
        <f t="shared" si="0"/>
        <v>2130</v>
      </c>
      <c r="I14" s="9">
        <v>745</v>
      </c>
      <c r="J14" s="9">
        <f t="shared" si="1"/>
        <v>2235</v>
      </c>
      <c r="K14" s="9">
        <v>690</v>
      </c>
      <c r="L14" s="9">
        <f t="shared" si="4"/>
        <v>2070</v>
      </c>
      <c r="M14" s="12">
        <f t="shared" si="2"/>
        <v>715</v>
      </c>
      <c r="N14" s="12">
        <f t="shared" si="3"/>
        <v>2145</v>
      </c>
    </row>
    <row r="15" spans="1:14" x14ac:dyDescent="0.25">
      <c r="A15" s="3" t="s">
        <v>22</v>
      </c>
      <c r="B15" s="3">
        <v>6</v>
      </c>
      <c r="C15" s="60" t="s">
        <v>23</v>
      </c>
      <c r="D15" s="48"/>
      <c r="E15" s="48"/>
      <c r="F15" s="48"/>
      <c r="G15" s="9">
        <v>530</v>
      </c>
      <c r="H15" s="9">
        <f t="shared" si="0"/>
        <v>3180</v>
      </c>
      <c r="I15" s="9">
        <v>590</v>
      </c>
      <c r="J15" s="9">
        <f t="shared" si="1"/>
        <v>3540</v>
      </c>
      <c r="K15" s="9">
        <v>577</v>
      </c>
      <c r="L15" s="9">
        <f t="shared" si="4"/>
        <v>3462</v>
      </c>
      <c r="M15" s="12">
        <f t="shared" si="2"/>
        <v>565.66666666666663</v>
      </c>
      <c r="N15" s="12">
        <f t="shared" si="3"/>
        <v>3394</v>
      </c>
    </row>
    <row r="16" spans="1:14" x14ac:dyDescent="0.25">
      <c r="A16" s="3" t="s">
        <v>24</v>
      </c>
      <c r="B16" s="3">
        <v>254</v>
      </c>
      <c r="C16" s="58" t="s">
        <v>298</v>
      </c>
      <c r="D16" s="59"/>
      <c r="E16" s="59"/>
      <c r="F16" s="60"/>
      <c r="G16" s="9">
        <v>20</v>
      </c>
      <c r="H16" s="9">
        <f t="shared" si="0"/>
        <v>5080</v>
      </c>
      <c r="I16" s="9">
        <v>21</v>
      </c>
      <c r="J16" s="9">
        <f t="shared" si="1"/>
        <v>5334</v>
      </c>
      <c r="K16" s="9">
        <v>22</v>
      </c>
      <c r="L16" s="9">
        <f t="shared" si="4"/>
        <v>5588</v>
      </c>
      <c r="M16" s="12">
        <f t="shared" si="2"/>
        <v>21</v>
      </c>
      <c r="N16" s="12">
        <f t="shared" si="3"/>
        <v>5334</v>
      </c>
    </row>
    <row r="17" spans="1:17" x14ac:dyDescent="0.25">
      <c r="A17" s="3" t="s">
        <v>25</v>
      </c>
      <c r="B17" s="3">
        <v>19</v>
      </c>
      <c r="C17" s="58" t="s">
        <v>286</v>
      </c>
      <c r="D17" s="59"/>
      <c r="E17" s="59"/>
      <c r="F17" s="60"/>
      <c r="G17" s="9">
        <v>18620</v>
      </c>
      <c r="H17" s="9">
        <f t="shared" si="0"/>
        <v>353780</v>
      </c>
      <c r="I17" s="9">
        <v>19250</v>
      </c>
      <c r="J17" s="9">
        <f t="shared" si="1"/>
        <v>365750</v>
      </c>
      <c r="K17" s="9">
        <v>17900</v>
      </c>
      <c r="L17" s="9">
        <f t="shared" si="4"/>
        <v>340100</v>
      </c>
      <c r="M17" s="12">
        <f t="shared" si="2"/>
        <v>18590</v>
      </c>
      <c r="N17" s="12">
        <f t="shared" si="3"/>
        <v>353210</v>
      </c>
    </row>
    <row r="18" spans="1:17" x14ac:dyDescent="0.25">
      <c r="A18" s="3" t="s">
        <v>26</v>
      </c>
      <c r="B18" s="3">
        <v>3</v>
      </c>
      <c r="C18" s="58" t="s">
        <v>287</v>
      </c>
      <c r="D18" s="59"/>
      <c r="E18" s="59"/>
      <c r="F18" s="60"/>
      <c r="G18" s="9">
        <v>21645</v>
      </c>
      <c r="H18" s="9">
        <f t="shared" si="0"/>
        <v>64935</v>
      </c>
      <c r="I18" s="9">
        <v>22755</v>
      </c>
      <c r="J18" s="9">
        <f t="shared" si="1"/>
        <v>68265</v>
      </c>
      <c r="K18" s="9">
        <v>21996</v>
      </c>
      <c r="L18" s="9">
        <f t="shared" si="4"/>
        <v>65988</v>
      </c>
      <c r="M18" s="12">
        <f t="shared" si="2"/>
        <v>22132</v>
      </c>
      <c r="N18" s="12">
        <f t="shared" si="3"/>
        <v>66396</v>
      </c>
    </row>
    <row r="19" spans="1:17" x14ac:dyDescent="0.25">
      <c r="A19" s="3" t="s">
        <v>27</v>
      </c>
      <c r="B19" s="3">
        <v>3</v>
      </c>
      <c r="C19" s="48" t="s">
        <v>28</v>
      </c>
      <c r="D19" s="48"/>
      <c r="E19" s="48"/>
      <c r="F19" s="48"/>
      <c r="G19" s="11">
        <v>4200</v>
      </c>
      <c r="H19" s="9">
        <f t="shared" si="0"/>
        <v>12600</v>
      </c>
      <c r="I19" s="9">
        <v>4630</v>
      </c>
      <c r="J19" s="9">
        <f t="shared" si="1"/>
        <v>13890</v>
      </c>
      <c r="K19" s="9">
        <v>4104</v>
      </c>
      <c r="L19" s="9">
        <f t="shared" si="4"/>
        <v>12312</v>
      </c>
      <c r="M19" s="12">
        <f t="shared" si="2"/>
        <v>4311.333333333333</v>
      </c>
      <c r="N19" s="12">
        <f t="shared" si="3"/>
        <v>12934</v>
      </c>
    </row>
    <row r="20" spans="1:17" x14ac:dyDescent="0.25">
      <c r="A20" s="3" t="s">
        <v>29</v>
      </c>
      <c r="B20" s="3">
        <v>3</v>
      </c>
      <c r="C20" s="48" t="s">
        <v>30</v>
      </c>
      <c r="D20" s="48"/>
      <c r="E20" s="48"/>
      <c r="F20" s="48"/>
      <c r="G20" s="9">
        <v>4340</v>
      </c>
      <c r="H20" s="9">
        <f t="shared" si="0"/>
        <v>13020</v>
      </c>
      <c r="I20" s="9">
        <v>2130</v>
      </c>
      <c r="J20" s="9">
        <f t="shared" si="1"/>
        <v>6390</v>
      </c>
      <c r="K20" s="9">
        <v>1960</v>
      </c>
      <c r="L20" s="9">
        <f t="shared" si="4"/>
        <v>5880</v>
      </c>
      <c r="M20" s="12">
        <f t="shared" si="2"/>
        <v>2810</v>
      </c>
      <c r="N20" s="12">
        <f t="shared" si="3"/>
        <v>8430</v>
      </c>
      <c r="P20" s="10"/>
    </row>
    <row r="21" spans="1:17" x14ac:dyDescent="0.25">
      <c r="A21" s="3" t="s">
        <v>31</v>
      </c>
      <c r="B21" s="3">
        <v>1</v>
      </c>
      <c r="C21" s="48" t="s">
        <v>32</v>
      </c>
      <c r="D21" s="48"/>
      <c r="E21" s="48"/>
      <c r="F21" s="48"/>
      <c r="G21" s="9">
        <v>9500</v>
      </c>
      <c r="H21" s="9">
        <f t="shared" si="0"/>
        <v>9500</v>
      </c>
      <c r="I21" s="9">
        <v>10300</v>
      </c>
      <c r="J21" s="9">
        <f t="shared" si="1"/>
        <v>10300</v>
      </c>
      <c r="K21" s="9">
        <v>7600</v>
      </c>
      <c r="L21" s="9">
        <f t="shared" si="4"/>
        <v>7600</v>
      </c>
      <c r="M21" s="12">
        <f t="shared" si="2"/>
        <v>9133.3333333333339</v>
      </c>
      <c r="N21" s="12">
        <f t="shared" si="3"/>
        <v>9133.3333333333339</v>
      </c>
    </row>
    <row r="22" spans="1:17" x14ac:dyDescent="0.25">
      <c r="A22" s="3" t="s">
        <v>33</v>
      </c>
      <c r="B22" s="3">
        <v>1</v>
      </c>
      <c r="C22" s="48" t="s">
        <v>34</v>
      </c>
      <c r="D22" s="48"/>
      <c r="E22" s="48"/>
      <c r="F22" s="48"/>
      <c r="G22" s="9">
        <v>31120</v>
      </c>
      <c r="H22" s="9">
        <f t="shared" si="0"/>
        <v>31120</v>
      </c>
      <c r="I22" s="9">
        <v>32250</v>
      </c>
      <c r="J22" s="9">
        <f t="shared" si="1"/>
        <v>32250</v>
      </c>
      <c r="K22" s="9">
        <v>28350</v>
      </c>
      <c r="L22" s="9">
        <f t="shared" si="4"/>
        <v>28350</v>
      </c>
      <c r="M22" s="12">
        <f t="shared" si="2"/>
        <v>30573.333333333332</v>
      </c>
      <c r="N22" s="12">
        <f t="shared" si="3"/>
        <v>30573.333333333332</v>
      </c>
    </row>
    <row r="23" spans="1:17" x14ac:dyDescent="0.25">
      <c r="A23" s="3" t="s">
        <v>35</v>
      </c>
      <c r="B23" s="3">
        <v>12</v>
      </c>
      <c r="C23" s="48" t="s">
        <v>36</v>
      </c>
      <c r="D23" s="48"/>
      <c r="E23" s="48"/>
      <c r="F23" s="48"/>
      <c r="G23" s="9">
        <v>4315</v>
      </c>
      <c r="H23" s="9">
        <f t="shared" si="0"/>
        <v>51780</v>
      </c>
      <c r="I23" s="9">
        <v>4195</v>
      </c>
      <c r="J23" s="9">
        <f t="shared" si="1"/>
        <v>50340</v>
      </c>
      <c r="K23" s="9">
        <v>4028</v>
      </c>
      <c r="L23" s="9">
        <f t="shared" si="4"/>
        <v>48336</v>
      </c>
      <c r="M23" s="12">
        <f t="shared" si="2"/>
        <v>4179.333333333333</v>
      </c>
      <c r="N23" s="12">
        <f t="shared" si="3"/>
        <v>50152</v>
      </c>
    </row>
    <row r="24" spans="1:17" x14ac:dyDescent="0.25">
      <c r="A24" s="3" t="s">
        <v>37</v>
      </c>
      <c r="B24" s="3">
        <v>25</v>
      </c>
      <c r="C24" s="48" t="s">
        <v>299</v>
      </c>
      <c r="D24" s="48"/>
      <c r="E24" s="48"/>
      <c r="F24" s="48"/>
      <c r="G24" s="9">
        <v>3220</v>
      </c>
      <c r="H24" s="9">
        <f t="shared" si="0"/>
        <v>80500</v>
      </c>
      <c r="I24" s="9">
        <v>3150</v>
      </c>
      <c r="J24" s="9">
        <f t="shared" si="1"/>
        <v>78750</v>
      </c>
      <c r="K24" s="9">
        <v>2849</v>
      </c>
      <c r="L24" s="9">
        <f t="shared" si="4"/>
        <v>71225</v>
      </c>
      <c r="M24" s="12">
        <f t="shared" si="2"/>
        <v>3073</v>
      </c>
      <c r="N24" s="12">
        <f t="shared" si="3"/>
        <v>76825</v>
      </c>
    </row>
    <row r="25" spans="1:17" x14ac:dyDescent="0.25">
      <c r="A25" s="3" t="s">
        <v>38</v>
      </c>
      <c r="B25" s="3">
        <v>1</v>
      </c>
      <c r="C25" s="48" t="s">
        <v>47</v>
      </c>
      <c r="D25" s="48"/>
      <c r="E25" s="48"/>
      <c r="F25" s="48"/>
      <c r="G25" s="9">
        <v>7500</v>
      </c>
      <c r="H25" s="9">
        <f t="shared" si="0"/>
        <v>7500</v>
      </c>
      <c r="I25" s="9">
        <v>8750</v>
      </c>
      <c r="J25" s="9">
        <f t="shared" si="1"/>
        <v>8750</v>
      </c>
      <c r="K25" s="9">
        <v>9800</v>
      </c>
      <c r="L25" s="9">
        <f t="shared" si="4"/>
        <v>9800</v>
      </c>
      <c r="M25" s="12">
        <f t="shared" si="2"/>
        <v>8683.3333333333339</v>
      </c>
      <c r="N25" s="12">
        <f t="shared" si="3"/>
        <v>8683.3333333333339</v>
      </c>
    </row>
    <row r="26" spans="1:17" x14ac:dyDescent="0.25">
      <c r="A26" s="3" t="s">
        <v>39</v>
      </c>
      <c r="B26" s="3">
        <v>4</v>
      </c>
      <c r="C26" s="48" t="s">
        <v>50</v>
      </c>
      <c r="D26" s="48"/>
      <c r="E26" s="48"/>
      <c r="F26" s="48"/>
      <c r="G26" s="9">
        <v>1940</v>
      </c>
      <c r="H26" s="9">
        <f t="shared" si="0"/>
        <v>7760</v>
      </c>
      <c r="I26" s="9">
        <v>1860</v>
      </c>
      <c r="J26" s="9">
        <f t="shared" si="1"/>
        <v>7440</v>
      </c>
      <c r="K26" s="9">
        <v>1900</v>
      </c>
      <c r="L26" s="9">
        <f t="shared" si="4"/>
        <v>7600</v>
      </c>
      <c r="M26" s="12">
        <f t="shared" si="2"/>
        <v>1900</v>
      </c>
      <c r="N26" s="12">
        <f t="shared" si="3"/>
        <v>7600</v>
      </c>
    </row>
    <row r="27" spans="1:17" x14ac:dyDescent="0.25">
      <c r="A27" s="3" t="s">
        <v>48</v>
      </c>
      <c r="B27" s="3">
        <v>1</v>
      </c>
      <c r="C27" s="48" t="s">
        <v>51</v>
      </c>
      <c r="D27" s="48"/>
      <c r="E27" s="48"/>
      <c r="F27" s="48"/>
      <c r="G27" s="9">
        <v>1980</v>
      </c>
      <c r="H27" s="9">
        <f t="shared" si="0"/>
        <v>1980</v>
      </c>
      <c r="I27" s="9">
        <v>1930</v>
      </c>
      <c r="J27" s="9">
        <f t="shared" ref="J27:J28" si="5">I27*B27</f>
        <v>1930</v>
      </c>
      <c r="K27" s="9">
        <v>2090</v>
      </c>
      <c r="L27" s="9">
        <f t="shared" si="4"/>
        <v>2090</v>
      </c>
      <c r="M27" s="12">
        <f t="shared" si="2"/>
        <v>2000</v>
      </c>
      <c r="N27" s="12">
        <f t="shared" si="3"/>
        <v>2000</v>
      </c>
    </row>
    <row r="28" spans="1:17" x14ac:dyDescent="0.25">
      <c r="A28" s="3" t="s">
        <v>49</v>
      </c>
      <c r="B28" s="3">
        <v>1</v>
      </c>
      <c r="C28" s="48" t="s">
        <v>273</v>
      </c>
      <c r="D28" s="48"/>
      <c r="E28" s="48"/>
      <c r="F28" s="48"/>
      <c r="G28" s="9">
        <v>10100</v>
      </c>
      <c r="H28" s="9">
        <f t="shared" si="0"/>
        <v>10100</v>
      </c>
      <c r="I28" s="9">
        <v>11320</v>
      </c>
      <c r="J28" s="9">
        <f t="shared" si="5"/>
        <v>11320</v>
      </c>
      <c r="K28" s="9">
        <v>9500</v>
      </c>
      <c r="L28" s="9">
        <f t="shared" si="4"/>
        <v>9500</v>
      </c>
      <c r="M28" s="12">
        <f t="shared" si="2"/>
        <v>10306.666666666666</v>
      </c>
      <c r="N28" s="12">
        <f t="shared" si="3"/>
        <v>10306.666666666666</v>
      </c>
    </row>
    <row r="29" spans="1:17" x14ac:dyDescent="0.25">
      <c r="A29" s="52" t="s">
        <v>57</v>
      </c>
      <c r="B29" s="53"/>
      <c r="C29" s="53"/>
      <c r="D29" s="53"/>
      <c r="E29" s="53"/>
      <c r="F29" s="54"/>
      <c r="G29" s="49">
        <f>SUM(H11:H28)</f>
        <v>874368</v>
      </c>
      <c r="H29" s="50"/>
      <c r="I29" s="49">
        <f>SUM(J11:J28)</f>
        <v>892435.5</v>
      </c>
      <c r="J29" s="50"/>
      <c r="K29" s="49">
        <f>SUM(L11:L28)</f>
        <v>835471</v>
      </c>
      <c r="L29" s="50"/>
      <c r="M29" s="12">
        <f>SUM(M11:M28)</f>
        <v>131777.16666666666</v>
      </c>
      <c r="N29" s="12">
        <f>SUM(N11:N28)</f>
        <v>867424.83333333337</v>
      </c>
      <c r="Q29" s="10"/>
    </row>
    <row r="30" spans="1:17" ht="15.75" x14ac:dyDescent="0.25">
      <c r="A30" s="3" t="s">
        <v>11</v>
      </c>
      <c r="B30" s="3" t="s">
        <v>12</v>
      </c>
      <c r="C30" s="61" t="s">
        <v>52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7" x14ac:dyDescent="0.25">
      <c r="A31" s="3" t="s">
        <v>53</v>
      </c>
      <c r="B31" s="3">
        <v>2</v>
      </c>
      <c r="C31" s="48" t="s">
        <v>205</v>
      </c>
      <c r="D31" s="48"/>
      <c r="E31" s="48"/>
      <c r="F31" s="48"/>
      <c r="G31" s="9">
        <v>37200</v>
      </c>
      <c r="H31" s="9">
        <f t="shared" ref="H31" si="6">G31*B31</f>
        <v>74400</v>
      </c>
      <c r="I31" s="9">
        <v>38100</v>
      </c>
      <c r="J31" s="9">
        <f t="shared" ref="J31" si="7">I31*B31</f>
        <v>76200</v>
      </c>
      <c r="K31" s="9">
        <v>36765</v>
      </c>
      <c r="L31" s="9">
        <f t="shared" ref="L31" si="8">K31*B31</f>
        <v>73530</v>
      </c>
      <c r="M31" s="12">
        <f t="shared" ref="M31:M36" si="9">AVERAGE(G31,I31,K31)</f>
        <v>37355</v>
      </c>
      <c r="N31" s="12">
        <f t="shared" ref="N31" si="10">AVERAGE(H31,J31,L31)</f>
        <v>74710</v>
      </c>
    </row>
    <row r="32" spans="1:17" x14ac:dyDescent="0.25">
      <c r="A32" s="3" t="s">
        <v>54</v>
      </c>
      <c r="B32" s="3">
        <v>10</v>
      </c>
      <c r="C32" s="48" t="s">
        <v>206</v>
      </c>
      <c r="D32" s="48"/>
      <c r="E32" s="48"/>
      <c r="F32" s="48"/>
      <c r="G32" s="9">
        <v>5900</v>
      </c>
      <c r="H32" s="9">
        <f t="shared" ref="H32:H36" si="11">G32*B32</f>
        <v>59000</v>
      </c>
      <c r="I32" s="9">
        <v>6100</v>
      </c>
      <c r="J32" s="9">
        <f t="shared" ref="J32:J36" si="12">I32*B32</f>
        <v>61000</v>
      </c>
      <c r="K32" s="9">
        <v>6080</v>
      </c>
      <c r="L32" s="9">
        <f t="shared" ref="L32:L36" si="13">K32*B32</f>
        <v>60800</v>
      </c>
      <c r="M32" s="12">
        <f t="shared" si="9"/>
        <v>6026.666666666667</v>
      </c>
      <c r="N32" s="12">
        <f t="shared" ref="N32:N36" si="14">AVERAGE(H32,J32,L32)</f>
        <v>60266.666666666664</v>
      </c>
    </row>
    <row r="33" spans="1:14" x14ac:dyDescent="0.25">
      <c r="A33" s="3" t="s">
        <v>55</v>
      </c>
      <c r="B33" s="3">
        <v>12</v>
      </c>
      <c r="C33" s="48" t="s">
        <v>207</v>
      </c>
      <c r="D33" s="48"/>
      <c r="E33" s="48"/>
      <c r="F33" s="48"/>
      <c r="G33" s="9">
        <v>7830</v>
      </c>
      <c r="H33" s="9">
        <f t="shared" si="11"/>
        <v>93960</v>
      </c>
      <c r="I33" s="9">
        <v>8122</v>
      </c>
      <c r="J33" s="9">
        <f t="shared" si="12"/>
        <v>97464</v>
      </c>
      <c r="K33" s="9">
        <v>7900</v>
      </c>
      <c r="L33" s="9">
        <f t="shared" si="13"/>
        <v>94800</v>
      </c>
      <c r="M33" s="12">
        <f t="shared" si="9"/>
        <v>7950.666666666667</v>
      </c>
      <c r="N33" s="12">
        <f t="shared" si="14"/>
        <v>95408</v>
      </c>
    </row>
    <row r="34" spans="1:14" x14ac:dyDescent="0.25">
      <c r="A34" s="3" t="s">
        <v>56</v>
      </c>
      <c r="B34" s="3">
        <v>10</v>
      </c>
      <c r="C34" s="48" t="s">
        <v>210</v>
      </c>
      <c r="D34" s="48"/>
      <c r="E34" s="48"/>
      <c r="F34" s="48"/>
      <c r="G34" s="9">
        <v>500</v>
      </c>
      <c r="H34" s="9">
        <f t="shared" si="11"/>
        <v>5000</v>
      </c>
      <c r="I34" s="9">
        <v>575</v>
      </c>
      <c r="J34" s="9">
        <f t="shared" si="12"/>
        <v>5750</v>
      </c>
      <c r="K34" s="9">
        <v>540</v>
      </c>
      <c r="L34" s="9">
        <f t="shared" si="13"/>
        <v>5400</v>
      </c>
      <c r="M34" s="12">
        <f t="shared" si="9"/>
        <v>538.33333333333337</v>
      </c>
      <c r="N34" s="12">
        <f t="shared" si="14"/>
        <v>5383.333333333333</v>
      </c>
    </row>
    <row r="35" spans="1:14" x14ac:dyDescent="0.25">
      <c r="A35" s="3" t="s">
        <v>59</v>
      </c>
      <c r="B35" s="3">
        <v>1</v>
      </c>
      <c r="C35" s="48" t="s">
        <v>211</v>
      </c>
      <c r="D35" s="48"/>
      <c r="E35" s="48"/>
      <c r="F35" s="48"/>
      <c r="G35" s="9">
        <v>800</v>
      </c>
      <c r="H35" s="9">
        <f t="shared" si="11"/>
        <v>800</v>
      </c>
      <c r="I35" s="9">
        <v>830</v>
      </c>
      <c r="J35" s="9">
        <f t="shared" si="12"/>
        <v>830</v>
      </c>
      <c r="K35" s="9">
        <v>760</v>
      </c>
      <c r="L35" s="9">
        <f t="shared" si="13"/>
        <v>760</v>
      </c>
      <c r="M35" s="12">
        <f t="shared" si="9"/>
        <v>796.66666666666663</v>
      </c>
      <c r="N35" s="12">
        <f t="shared" si="14"/>
        <v>796.66666666666663</v>
      </c>
    </row>
    <row r="36" spans="1:14" x14ac:dyDescent="0.25">
      <c r="A36" s="3" t="s">
        <v>60</v>
      </c>
      <c r="B36" s="3">
        <v>1</v>
      </c>
      <c r="C36" s="48" t="s">
        <v>212</v>
      </c>
      <c r="D36" s="48"/>
      <c r="E36" s="48"/>
      <c r="F36" s="48"/>
      <c r="G36" s="9">
        <v>4100</v>
      </c>
      <c r="H36" s="9">
        <f t="shared" si="11"/>
        <v>4100</v>
      </c>
      <c r="I36" s="9">
        <v>4600</v>
      </c>
      <c r="J36" s="9">
        <f t="shared" si="12"/>
        <v>4600</v>
      </c>
      <c r="K36" s="9">
        <v>4100</v>
      </c>
      <c r="L36" s="9">
        <f t="shared" si="13"/>
        <v>4100</v>
      </c>
      <c r="M36" s="12">
        <f t="shared" si="9"/>
        <v>4266.666666666667</v>
      </c>
      <c r="N36" s="12">
        <f t="shared" si="14"/>
        <v>4266.666666666667</v>
      </c>
    </row>
    <row r="37" spans="1:14" x14ac:dyDescent="0.25">
      <c r="A37" s="52" t="s">
        <v>58</v>
      </c>
      <c r="B37" s="53"/>
      <c r="C37" s="53"/>
      <c r="D37" s="53"/>
      <c r="E37" s="53"/>
      <c r="F37" s="54"/>
      <c r="G37" s="49">
        <f>SUM(H31:H36)</f>
        <v>237260</v>
      </c>
      <c r="H37" s="50"/>
      <c r="I37" s="49">
        <f t="shared" ref="I37" si="15">SUM(J31:J36)</f>
        <v>245844</v>
      </c>
      <c r="J37" s="50"/>
      <c r="K37" s="49">
        <f t="shared" ref="K37" si="16">SUM(L31:L36)</f>
        <v>239390</v>
      </c>
      <c r="L37" s="50"/>
      <c r="M37" s="12">
        <f>SUM(M31:M36)</f>
        <v>56933.999999999993</v>
      </c>
      <c r="N37" s="12">
        <f>SUM(N31:N36)</f>
        <v>240831.33333333331</v>
      </c>
    </row>
    <row r="38" spans="1:14" ht="15.75" x14ac:dyDescent="0.25">
      <c r="A38" s="44" t="s">
        <v>61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4" ht="15.75" x14ac:dyDescent="0.25">
      <c r="A39" s="3" t="s">
        <v>11</v>
      </c>
      <c r="B39" s="3" t="s">
        <v>12</v>
      </c>
      <c r="C39" s="61" t="s">
        <v>62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 x14ac:dyDescent="0.25">
      <c r="A40" s="3" t="s">
        <v>63</v>
      </c>
      <c r="B40" s="3">
        <v>6</v>
      </c>
      <c r="C40" s="48" t="s">
        <v>213</v>
      </c>
      <c r="D40" s="48"/>
      <c r="E40" s="48"/>
      <c r="F40" s="48"/>
      <c r="G40" s="9">
        <v>37200</v>
      </c>
      <c r="H40" s="9">
        <f t="shared" ref="H40" si="17">G40*B40</f>
        <v>223200</v>
      </c>
      <c r="I40" s="9">
        <v>38100</v>
      </c>
      <c r="J40" s="9">
        <f t="shared" ref="J40" si="18">I40*B40</f>
        <v>228600</v>
      </c>
      <c r="K40" s="9">
        <v>36000</v>
      </c>
      <c r="L40" s="9">
        <f t="shared" ref="L40" si="19">K40*B40</f>
        <v>216000</v>
      </c>
      <c r="M40" s="12">
        <f t="shared" ref="M40:M67" si="20">AVERAGE(G40,I40,K40)</f>
        <v>37100</v>
      </c>
      <c r="N40" s="12">
        <f t="shared" ref="N40" si="21">AVERAGE(H40,J40,L40)</f>
        <v>222600</v>
      </c>
    </row>
    <row r="41" spans="1:14" x14ac:dyDescent="0.25">
      <c r="A41" s="3" t="s">
        <v>64</v>
      </c>
      <c r="B41" s="3">
        <v>6</v>
      </c>
      <c r="C41" s="48" t="s">
        <v>216</v>
      </c>
      <c r="D41" s="48"/>
      <c r="E41" s="48"/>
      <c r="F41" s="48"/>
      <c r="G41" s="9">
        <v>12250</v>
      </c>
      <c r="H41" s="9">
        <f t="shared" ref="H41:H67" si="22">G41*B41</f>
        <v>73500</v>
      </c>
      <c r="I41" s="9">
        <v>12700</v>
      </c>
      <c r="J41" s="9">
        <f t="shared" ref="J41:J67" si="23">I41*B41</f>
        <v>76200</v>
      </c>
      <c r="K41" s="9">
        <v>11980</v>
      </c>
      <c r="L41" s="9">
        <f t="shared" ref="L41:L67" si="24">K41*B41</f>
        <v>71880</v>
      </c>
      <c r="M41" s="12">
        <f t="shared" si="20"/>
        <v>12310</v>
      </c>
      <c r="N41" s="12">
        <f t="shared" ref="N41:N67" si="25">AVERAGE(H41,J41,L41)</f>
        <v>73860</v>
      </c>
    </row>
    <row r="42" spans="1:14" x14ac:dyDescent="0.25">
      <c r="A42" s="3" t="s">
        <v>65</v>
      </c>
      <c r="B42" s="3">
        <v>2</v>
      </c>
      <c r="C42" s="48" t="s">
        <v>215</v>
      </c>
      <c r="D42" s="48"/>
      <c r="E42" s="48"/>
      <c r="F42" s="48"/>
      <c r="G42" s="9">
        <v>12200</v>
      </c>
      <c r="H42" s="9">
        <f t="shared" si="22"/>
        <v>24400</v>
      </c>
      <c r="I42" s="9">
        <v>12935</v>
      </c>
      <c r="J42" s="9">
        <f t="shared" si="23"/>
        <v>25870</v>
      </c>
      <c r="K42" s="9">
        <v>11440</v>
      </c>
      <c r="L42" s="9">
        <f t="shared" si="24"/>
        <v>22880</v>
      </c>
      <c r="M42" s="12">
        <f t="shared" si="20"/>
        <v>12191.666666666666</v>
      </c>
      <c r="N42" s="12">
        <f t="shared" si="25"/>
        <v>24383.333333333332</v>
      </c>
    </row>
    <row r="43" spans="1:14" x14ac:dyDescent="0.25">
      <c r="A43" s="3" t="s">
        <v>66</v>
      </c>
      <c r="B43" s="3">
        <v>2</v>
      </c>
      <c r="C43" s="48" t="s">
        <v>214</v>
      </c>
      <c r="D43" s="48"/>
      <c r="E43" s="48"/>
      <c r="F43" s="48"/>
      <c r="G43" s="9">
        <v>875</v>
      </c>
      <c r="H43" s="9">
        <f t="shared" si="22"/>
        <v>1750</v>
      </c>
      <c r="I43" s="9">
        <v>9130</v>
      </c>
      <c r="J43" s="9">
        <f t="shared" si="23"/>
        <v>18260</v>
      </c>
      <c r="K43" s="9">
        <v>8352</v>
      </c>
      <c r="L43" s="9">
        <f t="shared" si="24"/>
        <v>16704</v>
      </c>
      <c r="M43" s="12">
        <f t="shared" si="20"/>
        <v>6119</v>
      </c>
      <c r="N43" s="12">
        <f t="shared" si="25"/>
        <v>12238</v>
      </c>
    </row>
    <row r="44" spans="1:14" x14ac:dyDescent="0.25">
      <c r="A44" s="3" t="s">
        <v>67</v>
      </c>
      <c r="B44" s="3">
        <v>1</v>
      </c>
      <c r="C44" s="48" t="s">
        <v>217</v>
      </c>
      <c r="D44" s="48"/>
      <c r="E44" s="48"/>
      <c r="F44" s="48"/>
      <c r="G44" s="9">
        <v>85200</v>
      </c>
      <c r="H44" s="9">
        <f t="shared" si="22"/>
        <v>85200</v>
      </c>
      <c r="I44" s="9">
        <v>88350</v>
      </c>
      <c r="J44" s="9">
        <f t="shared" si="23"/>
        <v>88350</v>
      </c>
      <c r="K44" s="9">
        <v>83800</v>
      </c>
      <c r="L44" s="9">
        <f t="shared" si="24"/>
        <v>83800</v>
      </c>
      <c r="M44" s="12">
        <f t="shared" si="20"/>
        <v>85783.333333333328</v>
      </c>
      <c r="N44" s="12">
        <f t="shared" si="25"/>
        <v>85783.333333333328</v>
      </c>
    </row>
    <row r="45" spans="1:14" x14ac:dyDescent="0.25">
      <c r="A45" s="3" t="s">
        <v>68</v>
      </c>
      <c r="B45" s="3">
        <v>1</v>
      </c>
      <c r="C45" s="48" t="s">
        <v>218</v>
      </c>
      <c r="D45" s="48"/>
      <c r="E45" s="48"/>
      <c r="F45" s="48"/>
      <c r="G45" s="9">
        <v>31200</v>
      </c>
      <c r="H45" s="9">
        <f t="shared" si="22"/>
        <v>31200</v>
      </c>
      <c r="I45" s="9">
        <v>32325</v>
      </c>
      <c r="J45" s="9">
        <f t="shared" si="23"/>
        <v>32325</v>
      </c>
      <c r="K45" s="9">
        <v>29574</v>
      </c>
      <c r="L45" s="9">
        <f t="shared" si="24"/>
        <v>29574</v>
      </c>
      <c r="M45" s="12">
        <f t="shared" si="20"/>
        <v>31033</v>
      </c>
      <c r="N45" s="12">
        <f t="shared" si="25"/>
        <v>31033</v>
      </c>
    </row>
    <row r="46" spans="1:14" x14ac:dyDescent="0.25">
      <c r="A46" s="3" t="s">
        <v>69</v>
      </c>
      <c r="B46" s="3">
        <v>1</v>
      </c>
      <c r="C46" s="48" t="s">
        <v>219</v>
      </c>
      <c r="D46" s="48"/>
      <c r="E46" s="48"/>
      <c r="F46" s="48"/>
      <c r="G46" s="9">
        <v>3200</v>
      </c>
      <c r="H46" s="9">
        <f t="shared" si="22"/>
        <v>3200</v>
      </c>
      <c r="I46" s="9">
        <v>3930</v>
      </c>
      <c r="J46" s="9">
        <f t="shared" si="23"/>
        <v>3930</v>
      </c>
      <c r="K46" s="9">
        <v>4200</v>
      </c>
      <c r="L46" s="9">
        <f t="shared" si="24"/>
        <v>4200</v>
      </c>
      <c r="M46" s="12">
        <f t="shared" si="20"/>
        <v>3776.6666666666665</v>
      </c>
      <c r="N46" s="12">
        <f t="shared" si="25"/>
        <v>3776.6666666666665</v>
      </c>
    </row>
    <row r="47" spans="1:14" x14ac:dyDescent="0.25">
      <c r="A47" s="3" t="s">
        <v>70</v>
      </c>
      <c r="B47" s="3">
        <v>4</v>
      </c>
      <c r="C47" s="48" t="s">
        <v>220</v>
      </c>
      <c r="D47" s="48"/>
      <c r="E47" s="48"/>
      <c r="F47" s="48"/>
      <c r="G47" s="9">
        <v>5700</v>
      </c>
      <c r="H47" s="9">
        <f t="shared" si="22"/>
        <v>22800</v>
      </c>
      <c r="I47" s="9">
        <v>5610</v>
      </c>
      <c r="J47" s="9">
        <f t="shared" si="23"/>
        <v>22440</v>
      </c>
      <c r="K47" s="9">
        <v>5550</v>
      </c>
      <c r="L47" s="9">
        <f t="shared" si="24"/>
        <v>22200</v>
      </c>
      <c r="M47" s="12">
        <f t="shared" si="20"/>
        <v>5620</v>
      </c>
      <c r="N47" s="12">
        <f t="shared" si="25"/>
        <v>22480</v>
      </c>
    </row>
    <row r="48" spans="1:14" x14ac:dyDescent="0.25">
      <c r="A48" s="3" t="s">
        <v>71</v>
      </c>
      <c r="B48" s="3">
        <v>2</v>
      </c>
      <c r="C48" s="48" t="s">
        <v>221</v>
      </c>
      <c r="D48" s="48"/>
      <c r="E48" s="48"/>
      <c r="F48" s="48"/>
      <c r="G48" s="9">
        <v>5500</v>
      </c>
      <c r="H48" s="9">
        <f t="shared" si="22"/>
        <v>11000</v>
      </c>
      <c r="I48" s="9">
        <v>5730</v>
      </c>
      <c r="J48" s="9">
        <f t="shared" si="23"/>
        <v>11460</v>
      </c>
      <c r="K48" s="9">
        <v>5580</v>
      </c>
      <c r="L48" s="9">
        <f t="shared" si="24"/>
        <v>11160</v>
      </c>
      <c r="M48" s="12">
        <f t="shared" si="20"/>
        <v>5603.333333333333</v>
      </c>
      <c r="N48" s="12">
        <f t="shared" si="25"/>
        <v>11206.666666666666</v>
      </c>
    </row>
    <row r="49" spans="1:14" x14ac:dyDescent="0.25">
      <c r="A49" s="3" t="s">
        <v>72</v>
      </c>
      <c r="B49" s="3">
        <v>2</v>
      </c>
      <c r="C49" s="48" t="s">
        <v>222</v>
      </c>
      <c r="D49" s="48"/>
      <c r="E49" s="48"/>
      <c r="F49" s="48"/>
      <c r="G49" s="9">
        <v>5100</v>
      </c>
      <c r="H49" s="9">
        <f t="shared" si="22"/>
        <v>10200</v>
      </c>
      <c r="I49" s="9">
        <v>5332</v>
      </c>
      <c r="J49" s="9">
        <f t="shared" si="23"/>
        <v>10664</v>
      </c>
      <c r="K49" s="9">
        <v>5550</v>
      </c>
      <c r="L49" s="9">
        <f t="shared" si="24"/>
        <v>11100</v>
      </c>
      <c r="M49" s="12">
        <f t="shared" si="20"/>
        <v>5327.333333333333</v>
      </c>
      <c r="N49" s="12">
        <f t="shared" si="25"/>
        <v>10654.666666666666</v>
      </c>
    </row>
    <row r="50" spans="1:14" x14ac:dyDescent="0.25">
      <c r="A50" s="3" t="s">
        <v>73</v>
      </c>
      <c r="B50" s="3">
        <v>1</v>
      </c>
      <c r="C50" s="48" t="s">
        <v>223</v>
      </c>
      <c r="D50" s="48"/>
      <c r="E50" s="48"/>
      <c r="F50" s="48"/>
      <c r="G50" s="9">
        <v>1700</v>
      </c>
      <c r="H50" s="9">
        <f t="shared" si="22"/>
        <v>1700</v>
      </c>
      <c r="I50" s="9">
        <v>1650</v>
      </c>
      <c r="J50" s="9">
        <f t="shared" si="23"/>
        <v>1650</v>
      </c>
      <c r="K50" s="9">
        <v>1584</v>
      </c>
      <c r="L50" s="9">
        <f t="shared" si="24"/>
        <v>1584</v>
      </c>
      <c r="M50" s="12">
        <f t="shared" si="20"/>
        <v>1644.6666666666667</v>
      </c>
      <c r="N50" s="12">
        <f t="shared" si="25"/>
        <v>1644.6666666666667</v>
      </c>
    </row>
    <row r="51" spans="1:14" x14ac:dyDescent="0.25">
      <c r="A51" s="3" t="s">
        <v>74</v>
      </c>
      <c r="B51" s="3">
        <v>4</v>
      </c>
      <c r="C51" s="48" t="s">
        <v>224</v>
      </c>
      <c r="D51" s="48"/>
      <c r="E51" s="48"/>
      <c r="F51" s="48"/>
      <c r="G51" s="9">
        <v>1385</v>
      </c>
      <c r="H51" s="9">
        <f t="shared" si="22"/>
        <v>5540</v>
      </c>
      <c r="I51" s="9">
        <v>1300</v>
      </c>
      <c r="J51" s="9">
        <f t="shared" si="23"/>
        <v>5200</v>
      </c>
      <c r="K51" s="9">
        <v>1235</v>
      </c>
      <c r="L51" s="9">
        <f t="shared" si="24"/>
        <v>4940</v>
      </c>
      <c r="M51" s="12">
        <f t="shared" si="20"/>
        <v>1306.6666666666667</v>
      </c>
      <c r="N51" s="12">
        <f t="shared" si="25"/>
        <v>5226.666666666667</v>
      </c>
    </row>
    <row r="52" spans="1:14" x14ac:dyDescent="0.25">
      <c r="A52" s="3" t="s">
        <v>75</v>
      </c>
      <c r="B52" s="3">
        <v>1</v>
      </c>
      <c r="C52" s="48" t="s">
        <v>225</v>
      </c>
      <c r="D52" s="48"/>
      <c r="E52" s="48"/>
      <c r="F52" s="48"/>
      <c r="G52" s="9">
        <v>1790</v>
      </c>
      <c r="H52" s="9">
        <f t="shared" si="22"/>
        <v>1790</v>
      </c>
      <c r="I52" s="9">
        <v>1775</v>
      </c>
      <c r="J52" s="9">
        <f t="shared" si="23"/>
        <v>1775</v>
      </c>
      <c r="K52" s="9">
        <v>1690</v>
      </c>
      <c r="L52" s="9">
        <f t="shared" si="24"/>
        <v>1690</v>
      </c>
      <c r="M52" s="12">
        <f t="shared" si="20"/>
        <v>1751.6666666666667</v>
      </c>
      <c r="N52" s="12">
        <f t="shared" si="25"/>
        <v>1751.6666666666667</v>
      </c>
    </row>
    <row r="53" spans="1:14" x14ac:dyDescent="0.25">
      <c r="A53" s="3" t="s">
        <v>76</v>
      </c>
      <c r="B53" s="3">
        <v>2</v>
      </c>
      <c r="C53" s="48" t="s">
        <v>226</v>
      </c>
      <c r="D53" s="48"/>
      <c r="E53" s="48"/>
      <c r="F53" s="48"/>
      <c r="G53" s="9">
        <v>1520</v>
      </c>
      <c r="H53" s="9">
        <f t="shared" si="22"/>
        <v>3040</v>
      </c>
      <c r="I53" s="9">
        <v>1681</v>
      </c>
      <c r="J53" s="9">
        <f t="shared" si="23"/>
        <v>3362</v>
      </c>
      <c r="K53" s="9">
        <v>1602</v>
      </c>
      <c r="L53" s="9">
        <f t="shared" si="24"/>
        <v>3204</v>
      </c>
      <c r="M53" s="12">
        <f t="shared" si="20"/>
        <v>1601</v>
      </c>
      <c r="N53" s="12">
        <f t="shared" si="25"/>
        <v>3202</v>
      </c>
    </row>
    <row r="54" spans="1:14" x14ac:dyDescent="0.25">
      <c r="A54" s="3" t="s">
        <v>77</v>
      </c>
      <c r="B54" s="3">
        <v>14</v>
      </c>
      <c r="C54" s="48" t="s">
        <v>227</v>
      </c>
      <c r="D54" s="48"/>
      <c r="E54" s="48"/>
      <c r="F54" s="48"/>
      <c r="G54" s="9">
        <v>6200</v>
      </c>
      <c r="H54" s="9">
        <f t="shared" si="22"/>
        <v>86800</v>
      </c>
      <c r="I54" s="9">
        <v>7300</v>
      </c>
      <c r="J54" s="9">
        <f t="shared" si="23"/>
        <v>102200</v>
      </c>
      <c r="K54" s="9">
        <v>5579</v>
      </c>
      <c r="L54" s="9">
        <f t="shared" si="24"/>
        <v>78106</v>
      </c>
      <c r="M54" s="12">
        <f t="shared" si="20"/>
        <v>6359.666666666667</v>
      </c>
      <c r="N54" s="12">
        <f t="shared" si="25"/>
        <v>89035.333333333328</v>
      </c>
    </row>
    <row r="55" spans="1:14" x14ac:dyDescent="0.25">
      <c r="A55" s="3" t="s">
        <v>78</v>
      </c>
      <c r="B55" s="3">
        <v>2</v>
      </c>
      <c r="C55" s="48" t="s">
        <v>228</v>
      </c>
      <c r="D55" s="48"/>
      <c r="E55" s="48"/>
      <c r="F55" s="48"/>
      <c r="G55" s="9">
        <v>17100</v>
      </c>
      <c r="H55" s="9">
        <f t="shared" si="22"/>
        <v>34200</v>
      </c>
      <c r="I55" s="9">
        <v>16200</v>
      </c>
      <c r="J55" s="9">
        <f t="shared" si="23"/>
        <v>32400</v>
      </c>
      <c r="K55" s="9">
        <v>14900</v>
      </c>
      <c r="L55" s="9">
        <f t="shared" si="24"/>
        <v>29800</v>
      </c>
      <c r="M55" s="12">
        <f t="shared" si="20"/>
        <v>16066.666666666666</v>
      </c>
      <c r="N55" s="12">
        <f t="shared" si="25"/>
        <v>32133.333333333332</v>
      </c>
    </row>
    <row r="56" spans="1:14" x14ac:dyDescent="0.25">
      <c r="A56" s="3" t="s">
        <v>79</v>
      </c>
      <c r="B56" s="3">
        <v>2</v>
      </c>
      <c r="C56" s="48" t="s">
        <v>231</v>
      </c>
      <c r="D56" s="48"/>
      <c r="E56" s="48"/>
      <c r="F56" s="48"/>
      <c r="G56" s="9">
        <v>27732</v>
      </c>
      <c r="H56" s="9">
        <f t="shared" si="22"/>
        <v>55464</v>
      </c>
      <c r="I56" s="9">
        <v>28435</v>
      </c>
      <c r="J56" s="9">
        <f t="shared" si="23"/>
        <v>56870</v>
      </c>
      <c r="K56" s="9">
        <v>26847</v>
      </c>
      <c r="L56" s="9">
        <f t="shared" si="24"/>
        <v>53694</v>
      </c>
      <c r="M56" s="12">
        <f t="shared" si="20"/>
        <v>27671.333333333332</v>
      </c>
      <c r="N56" s="12">
        <f t="shared" si="25"/>
        <v>55342.666666666664</v>
      </c>
    </row>
    <row r="57" spans="1:14" x14ac:dyDescent="0.25">
      <c r="A57" s="3" t="s">
        <v>80</v>
      </c>
      <c r="B57" s="3">
        <v>14</v>
      </c>
      <c r="C57" s="48" t="s">
        <v>229</v>
      </c>
      <c r="D57" s="48"/>
      <c r="E57" s="48"/>
      <c r="F57" s="48"/>
      <c r="G57" s="9">
        <v>1620</v>
      </c>
      <c r="H57" s="9">
        <f t="shared" si="22"/>
        <v>22680</v>
      </c>
      <c r="I57" s="9">
        <v>1978</v>
      </c>
      <c r="J57" s="9">
        <f t="shared" si="23"/>
        <v>27692</v>
      </c>
      <c r="K57" s="9">
        <v>1872</v>
      </c>
      <c r="L57" s="9">
        <f t="shared" si="24"/>
        <v>26208</v>
      </c>
      <c r="M57" s="12">
        <f t="shared" si="20"/>
        <v>1823.3333333333333</v>
      </c>
      <c r="N57" s="12">
        <f t="shared" si="25"/>
        <v>25526.666666666668</v>
      </c>
    </row>
    <row r="58" spans="1:14" x14ac:dyDescent="0.25">
      <c r="A58" s="3" t="s">
        <v>81</v>
      </c>
      <c r="B58" s="3">
        <v>2</v>
      </c>
      <c r="C58" s="58" t="s">
        <v>230</v>
      </c>
      <c r="D58" s="59"/>
      <c r="E58" s="59"/>
      <c r="F58" s="60"/>
      <c r="G58" s="9">
        <v>6950</v>
      </c>
      <c r="H58" s="9">
        <f t="shared" si="22"/>
        <v>13900</v>
      </c>
      <c r="I58" s="9">
        <v>7350</v>
      </c>
      <c r="J58" s="9">
        <f t="shared" si="23"/>
        <v>14700</v>
      </c>
      <c r="K58" s="9">
        <v>6772</v>
      </c>
      <c r="L58" s="9">
        <f t="shared" si="24"/>
        <v>13544</v>
      </c>
      <c r="M58" s="12">
        <f t="shared" si="20"/>
        <v>7024</v>
      </c>
      <c r="N58" s="12">
        <f t="shared" si="25"/>
        <v>14048</v>
      </c>
    </row>
    <row r="59" spans="1:14" x14ac:dyDescent="0.25">
      <c r="A59" s="3" t="s">
        <v>82</v>
      </c>
      <c r="B59" s="3">
        <v>6</v>
      </c>
      <c r="C59" s="58" t="s">
        <v>232</v>
      </c>
      <c r="D59" s="59"/>
      <c r="E59" s="59"/>
      <c r="F59" s="60"/>
      <c r="G59" s="9">
        <v>1560</v>
      </c>
      <c r="H59" s="9">
        <f t="shared" si="22"/>
        <v>9360</v>
      </c>
      <c r="I59" s="9">
        <v>1520</v>
      </c>
      <c r="J59" s="9">
        <f t="shared" si="23"/>
        <v>9120</v>
      </c>
      <c r="K59" s="9">
        <v>1539</v>
      </c>
      <c r="L59" s="9">
        <f t="shared" si="24"/>
        <v>9234</v>
      </c>
      <c r="M59" s="12">
        <f t="shared" si="20"/>
        <v>1539.6666666666667</v>
      </c>
      <c r="N59" s="12">
        <f t="shared" si="25"/>
        <v>9238</v>
      </c>
    </row>
    <row r="60" spans="1:14" x14ac:dyDescent="0.25">
      <c r="A60" s="3" t="s">
        <v>83</v>
      </c>
      <c r="B60" s="3">
        <v>6</v>
      </c>
      <c r="C60" s="48" t="s">
        <v>233</v>
      </c>
      <c r="D60" s="48"/>
      <c r="E60" s="48"/>
      <c r="F60" s="48"/>
      <c r="G60" s="9">
        <v>465</v>
      </c>
      <c r="H60" s="9">
        <f t="shared" si="22"/>
        <v>2790</v>
      </c>
      <c r="I60" s="9">
        <v>452</v>
      </c>
      <c r="J60" s="9">
        <f t="shared" si="23"/>
        <v>2712</v>
      </c>
      <c r="K60" s="9">
        <v>494</v>
      </c>
      <c r="L60" s="9">
        <f t="shared" si="24"/>
        <v>2964</v>
      </c>
      <c r="M60" s="12">
        <f t="shared" si="20"/>
        <v>470.33333333333331</v>
      </c>
      <c r="N60" s="12">
        <f t="shared" si="25"/>
        <v>2822</v>
      </c>
    </row>
    <row r="61" spans="1:14" x14ac:dyDescent="0.25">
      <c r="A61" s="3" t="s">
        <v>84</v>
      </c>
      <c r="B61" s="3">
        <v>1</v>
      </c>
      <c r="C61" s="48" t="s">
        <v>234</v>
      </c>
      <c r="D61" s="48"/>
      <c r="E61" s="48"/>
      <c r="F61" s="48"/>
      <c r="G61" s="9">
        <v>790</v>
      </c>
      <c r="H61" s="9">
        <f t="shared" si="22"/>
        <v>790</v>
      </c>
      <c r="I61" s="9">
        <v>830</v>
      </c>
      <c r="J61" s="9">
        <f t="shared" si="23"/>
        <v>830</v>
      </c>
      <c r="K61" s="9">
        <v>930</v>
      </c>
      <c r="L61" s="9">
        <f t="shared" si="24"/>
        <v>930</v>
      </c>
      <c r="M61" s="12">
        <f t="shared" si="20"/>
        <v>850</v>
      </c>
      <c r="N61" s="12">
        <f t="shared" si="25"/>
        <v>850</v>
      </c>
    </row>
    <row r="62" spans="1:14" ht="17.25" x14ac:dyDescent="0.25">
      <c r="A62" s="3" t="s">
        <v>85</v>
      </c>
      <c r="B62" s="3">
        <v>1</v>
      </c>
      <c r="C62" s="48" t="s">
        <v>236</v>
      </c>
      <c r="D62" s="48"/>
      <c r="E62" s="48"/>
      <c r="F62" s="48"/>
      <c r="G62" s="9">
        <v>2650</v>
      </c>
      <c r="H62" s="9">
        <f t="shared" si="22"/>
        <v>2650</v>
      </c>
      <c r="I62" s="9">
        <v>2700</v>
      </c>
      <c r="J62" s="9">
        <f t="shared" si="23"/>
        <v>2700</v>
      </c>
      <c r="K62" s="9">
        <v>2600</v>
      </c>
      <c r="L62" s="9">
        <f t="shared" si="24"/>
        <v>2600</v>
      </c>
      <c r="M62" s="12">
        <f t="shared" si="20"/>
        <v>2650</v>
      </c>
      <c r="N62" s="12">
        <f t="shared" si="25"/>
        <v>2650</v>
      </c>
    </row>
    <row r="63" spans="1:14" x14ac:dyDescent="0.25">
      <c r="A63" s="3" t="s">
        <v>86</v>
      </c>
      <c r="B63" s="3">
        <v>1</v>
      </c>
      <c r="C63" s="48" t="s">
        <v>237</v>
      </c>
      <c r="D63" s="48"/>
      <c r="E63" s="48"/>
      <c r="F63" s="48"/>
      <c r="G63" s="9">
        <v>3300</v>
      </c>
      <c r="H63" s="9">
        <f t="shared" si="22"/>
        <v>3300</v>
      </c>
      <c r="I63" s="9">
        <v>3350</v>
      </c>
      <c r="J63" s="9">
        <f t="shared" si="23"/>
        <v>3350</v>
      </c>
      <c r="K63" s="9">
        <v>3100</v>
      </c>
      <c r="L63" s="9">
        <f t="shared" si="24"/>
        <v>3100</v>
      </c>
      <c r="M63" s="12">
        <f t="shared" si="20"/>
        <v>3250</v>
      </c>
      <c r="N63" s="12">
        <f t="shared" si="25"/>
        <v>3250</v>
      </c>
    </row>
    <row r="64" spans="1:14" x14ac:dyDescent="0.25">
      <c r="A64" s="3" t="s">
        <v>87</v>
      </c>
      <c r="B64" s="3">
        <v>1</v>
      </c>
      <c r="C64" s="48" t="s">
        <v>238</v>
      </c>
      <c r="D64" s="48"/>
      <c r="E64" s="48"/>
      <c r="F64" s="48"/>
      <c r="G64" s="9">
        <v>190</v>
      </c>
      <c r="H64" s="9">
        <f t="shared" si="22"/>
        <v>190</v>
      </c>
      <c r="I64" s="9">
        <v>200</v>
      </c>
      <c r="J64" s="9">
        <f t="shared" si="23"/>
        <v>200</v>
      </c>
      <c r="K64" s="9">
        <v>260</v>
      </c>
      <c r="L64" s="9">
        <f t="shared" si="24"/>
        <v>260</v>
      </c>
      <c r="M64" s="12">
        <f t="shared" si="20"/>
        <v>216.66666666666666</v>
      </c>
      <c r="N64" s="12">
        <f t="shared" si="25"/>
        <v>216.66666666666666</v>
      </c>
    </row>
    <row r="65" spans="1:14" x14ac:dyDescent="0.25">
      <c r="A65" s="3" t="s">
        <v>88</v>
      </c>
      <c r="B65" s="3">
        <v>2</v>
      </c>
      <c r="C65" s="48" t="s">
        <v>239</v>
      </c>
      <c r="D65" s="48"/>
      <c r="E65" s="48"/>
      <c r="F65" s="48"/>
      <c r="G65" s="9">
        <v>4100</v>
      </c>
      <c r="H65" s="9">
        <f t="shared" si="22"/>
        <v>8200</v>
      </c>
      <c r="I65" s="9">
        <v>3980</v>
      </c>
      <c r="J65" s="9">
        <f t="shared" si="23"/>
        <v>7960</v>
      </c>
      <c r="K65" s="9">
        <v>4140</v>
      </c>
      <c r="L65" s="9">
        <f t="shared" si="24"/>
        <v>8280</v>
      </c>
      <c r="M65" s="12">
        <f t="shared" si="20"/>
        <v>4073.3333333333335</v>
      </c>
      <c r="N65" s="12">
        <f t="shared" si="25"/>
        <v>8146.666666666667</v>
      </c>
    </row>
    <row r="66" spans="1:14" x14ac:dyDescent="0.25">
      <c r="A66" s="3" t="s">
        <v>89</v>
      </c>
      <c r="B66" s="3">
        <v>2</v>
      </c>
      <c r="C66" s="48" t="s">
        <v>240</v>
      </c>
      <c r="D66" s="48"/>
      <c r="E66" s="48"/>
      <c r="F66" s="48"/>
      <c r="G66" s="9">
        <v>14530</v>
      </c>
      <c r="H66" s="9">
        <f t="shared" si="22"/>
        <v>29060</v>
      </c>
      <c r="I66" s="9">
        <v>11800</v>
      </c>
      <c r="J66" s="9">
        <f t="shared" si="23"/>
        <v>23600</v>
      </c>
      <c r="K66" s="9">
        <v>12900</v>
      </c>
      <c r="L66" s="9">
        <f t="shared" si="24"/>
        <v>25800</v>
      </c>
      <c r="M66" s="12">
        <f t="shared" si="20"/>
        <v>13076.666666666666</v>
      </c>
      <c r="N66" s="12">
        <f t="shared" si="25"/>
        <v>26153.333333333332</v>
      </c>
    </row>
    <row r="67" spans="1:14" x14ac:dyDescent="0.25">
      <c r="A67" s="3" t="s">
        <v>90</v>
      </c>
      <c r="B67" s="3">
        <v>1</v>
      </c>
      <c r="C67" s="48" t="s">
        <v>273</v>
      </c>
      <c r="D67" s="48"/>
      <c r="E67" s="48"/>
      <c r="F67" s="48"/>
      <c r="G67" s="9">
        <v>8600</v>
      </c>
      <c r="H67" s="9">
        <f t="shared" si="22"/>
        <v>8600</v>
      </c>
      <c r="I67" s="9">
        <v>9500</v>
      </c>
      <c r="J67" s="9">
        <f t="shared" si="23"/>
        <v>9500</v>
      </c>
      <c r="K67" s="9">
        <v>10500</v>
      </c>
      <c r="L67" s="9">
        <f t="shared" si="24"/>
        <v>10500</v>
      </c>
      <c r="M67" s="12">
        <f t="shared" si="20"/>
        <v>9533.3333333333339</v>
      </c>
      <c r="N67" s="12">
        <f t="shared" si="25"/>
        <v>9533.3333333333339</v>
      </c>
    </row>
    <row r="68" spans="1:14" x14ac:dyDescent="0.25">
      <c r="A68" s="52" t="s">
        <v>91</v>
      </c>
      <c r="B68" s="53"/>
      <c r="C68" s="53"/>
      <c r="D68" s="53"/>
      <c r="E68" s="53"/>
      <c r="F68" s="54"/>
      <c r="G68" s="49">
        <f>SUM(H40:H67)</f>
        <v>776504</v>
      </c>
      <c r="H68" s="50"/>
      <c r="I68" s="49">
        <f t="shared" ref="I68" si="26">SUM(J40:J67)</f>
        <v>823920</v>
      </c>
      <c r="J68" s="50"/>
      <c r="K68" s="49">
        <f t="shared" ref="K68" si="27">SUM(L40:L67)</f>
        <v>765936</v>
      </c>
      <c r="L68" s="50"/>
      <c r="M68" s="12">
        <f>SUM(M40:M67)</f>
        <v>305773.33333333331</v>
      </c>
      <c r="N68" s="12">
        <f>SUM(N40:N67)</f>
        <v>788786.66666666674</v>
      </c>
    </row>
    <row r="69" spans="1:14" ht="15.75" x14ac:dyDescent="0.25">
      <c r="A69" s="3" t="s">
        <v>11</v>
      </c>
      <c r="B69" s="3" t="s">
        <v>12</v>
      </c>
      <c r="C69" s="61" t="s">
        <v>92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</row>
    <row r="70" spans="1:14" x14ac:dyDescent="0.25">
      <c r="A70" s="3" t="s">
        <v>93</v>
      </c>
      <c r="B70" s="3">
        <v>1</v>
      </c>
      <c r="C70" s="48" t="s">
        <v>241</v>
      </c>
      <c r="D70" s="48"/>
      <c r="E70" s="48"/>
      <c r="F70" s="48"/>
      <c r="G70" s="9">
        <v>167320</v>
      </c>
      <c r="H70" s="9">
        <f t="shared" ref="H70" si="28">G70*B70</f>
        <v>167320</v>
      </c>
      <c r="I70" s="9">
        <v>179310</v>
      </c>
      <c r="J70" s="9">
        <f t="shared" ref="J70" si="29">I70*B70</f>
        <v>179310</v>
      </c>
      <c r="K70" s="9">
        <v>162400</v>
      </c>
      <c r="L70" s="9">
        <f t="shared" ref="L70" si="30">K70*B70</f>
        <v>162400</v>
      </c>
      <c r="M70" s="12">
        <f t="shared" ref="M70:M102" si="31">AVERAGE(G70,I70,K70)</f>
        <v>169676.66666666666</v>
      </c>
      <c r="N70" s="12">
        <f t="shared" ref="N70" si="32">AVERAGE(H70,J70,L70)</f>
        <v>169676.66666666666</v>
      </c>
    </row>
    <row r="71" spans="1:14" x14ac:dyDescent="0.25">
      <c r="A71" s="3" t="s">
        <v>94</v>
      </c>
      <c r="B71" s="3">
        <v>1</v>
      </c>
      <c r="C71" s="48" t="s">
        <v>242</v>
      </c>
      <c r="D71" s="48"/>
      <c r="E71" s="48"/>
      <c r="F71" s="48"/>
      <c r="G71" s="9">
        <v>29400</v>
      </c>
      <c r="H71" s="9">
        <f t="shared" ref="H71:H102" si="33">G71*B71</f>
        <v>29400</v>
      </c>
      <c r="I71" s="9">
        <v>32600</v>
      </c>
      <c r="J71" s="9">
        <f t="shared" ref="J71:J102" si="34">I71*B71</f>
        <v>32600</v>
      </c>
      <c r="K71" s="9">
        <v>28800</v>
      </c>
      <c r="L71" s="9">
        <f t="shared" ref="L71:L102" si="35">K71*B71</f>
        <v>28800</v>
      </c>
      <c r="M71" s="12">
        <f t="shared" si="31"/>
        <v>30266.666666666668</v>
      </c>
      <c r="N71" s="12">
        <f t="shared" ref="N71:N102" si="36">AVERAGE(H71,J71,L71)</f>
        <v>30266.666666666668</v>
      </c>
    </row>
    <row r="72" spans="1:14" x14ac:dyDescent="0.25">
      <c r="A72" s="3" t="s">
        <v>95</v>
      </c>
      <c r="B72" s="3">
        <v>1</v>
      </c>
      <c r="C72" s="48" t="s">
        <v>243</v>
      </c>
      <c r="D72" s="48"/>
      <c r="E72" s="48"/>
      <c r="F72" s="48"/>
      <c r="G72" s="9">
        <v>25450</v>
      </c>
      <c r="H72" s="9">
        <f t="shared" si="33"/>
        <v>25450</v>
      </c>
      <c r="I72" s="9">
        <v>27133</v>
      </c>
      <c r="J72" s="9">
        <f t="shared" si="34"/>
        <v>27133</v>
      </c>
      <c r="K72" s="9">
        <v>25300</v>
      </c>
      <c r="L72" s="9">
        <f t="shared" si="35"/>
        <v>25300</v>
      </c>
      <c r="M72" s="12">
        <f t="shared" si="31"/>
        <v>25961</v>
      </c>
      <c r="N72" s="12">
        <f t="shared" si="36"/>
        <v>25961</v>
      </c>
    </row>
    <row r="73" spans="1:14" x14ac:dyDescent="0.25">
      <c r="A73" s="3" t="s">
        <v>96</v>
      </c>
      <c r="B73" s="3">
        <v>1</v>
      </c>
      <c r="C73" s="48" t="s">
        <v>244</v>
      </c>
      <c r="D73" s="48"/>
      <c r="E73" s="48"/>
      <c r="F73" s="48"/>
      <c r="G73" s="9">
        <v>615000</v>
      </c>
      <c r="H73" s="9">
        <f t="shared" si="33"/>
        <v>615000</v>
      </c>
      <c r="I73" s="9">
        <v>628450</v>
      </c>
      <c r="J73" s="9">
        <f t="shared" si="34"/>
        <v>628450</v>
      </c>
      <c r="K73" s="9">
        <v>583370</v>
      </c>
      <c r="L73" s="9">
        <f t="shared" si="35"/>
        <v>583370</v>
      </c>
      <c r="M73" s="12">
        <f t="shared" si="31"/>
        <v>608940</v>
      </c>
      <c r="N73" s="12">
        <f t="shared" si="36"/>
        <v>608940</v>
      </c>
    </row>
    <row r="74" spans="1:14" x14ac:dyDescent="0.25">
      <c r="A74" s="3" t="s">
        <v>97</v>
      </c>
      <c r="B74" s="3">
        <v>1</v>
      </c>
      <c r="C74" s="48" t="s">
        <v>205</v>
      </c>
      <c r="D74" s="48"/>
      <c r="E74" s="48"/>
      <c r="F74" s="48"/>
      <c r="G74" s="9">
        <v>37200</v>
      </c>
      <c r="H74" s="9">
        <f t="shared" si="33"/>
        <v>37200</v>
      </c>
      <c r="I74" s="9">
        <v>38100</v>
      </c>
      <c r="J74" s="9">
        <f t="shared" si="34"/>
        <v>38100</v>
      </c>
      <c r="K74" s="9">
        <v>36100</v>
      </c>
      <c r="L74" s="9">
        <f t="shared" si="35"/>
        <v>36100</v>
      </c>
      <c r="M74" s="12">
        <f t="shared" si="31"/>
        <v>37133.333333333336</v>
      </c>
      <c r="N74" s="12">
        <f t="shared" si="36"/>
        <v>37133.333333333336</v>
      </c>
    </row>
    <row r="75" spans="1:14" x14ac:dyDescent="0.25">
      <c r="A75" s="3" t="s">
        <v>98</v>
      </c>
      <c r="B75" s="3">
        <v>1</v>
      </c>
      <c r="C75" s="48" t="s">
        <v>245</v>
      </c>
      <c r="D75" s="48"/>
      <c r="E75" s="48"/>
      <c r="F75" s="48"/>
      <c r="G75" s="9">
        <v>16450</v>
      </c>
      <c r="H75" s="9">
        <f t="shared" si="33"/>
        <v>16450</v>
      </c>
      <c r="I75" s="9">
        <v>14900</v>
      </c>
      <c r="J75" s="9">
        <f t="shared" si="34"/>
        <v>14900</v>
      </c>
      <c r="K75" s="9">
        <v>12980</v>
      </c>
      <c r="L75" s="9">
        <f t="shared" si="35"/>
        <v>12980</v>
      </c>
      <c r="M75" s="12">
        <f t="shared" si="31"/>
        <v>14776.666666666666</v>
      </c>
      <c r="N75" s="12">
        <f t="shared" si="36"/>
        <v>14776.666666666666</v>
      </c>
    </row>
    <row r="76" spans="1:14" x14ac:dyDescent="0.25">
      <c r="A76" s="3" t="s">
        <v>99</v>
      </c>
      <c r="B76" s="3">
        <v>2</v>
      </c>
      <c r="C76" s="48" t="s">
        <v>206</v>
      </c>
      <c r="D76" s="48"/>
      <c r="E76" s="48"/>
      <c r="F76" s="48"/>
      <c r="G76" s="9">
        <v>5900</v>
      </c>
      <c r="H76" s="9">
        <f t="shared" si="33"/>
        <v>11800</v>
      </c>
      <c r="I76" s="9">
        <v>5900</v>
      </c>
      <c r="J76" s="9">
        <f t="shared" si="34"/>
        <v>11800</v>
      </c>
      <c r="K76" s="9">
        <v>6080</v>
      </c>
      <c r="L76" s="9">
        <f t="shared" si="35"/>
        <v>12160</v>
      </c>
      <c r="M76" s="12">
        <f t="shared" si="31"/>
        <v>5960</v>
      </c>
      <c r="N76" s="12">
        <f t="shared" si="36"/>
        <v>11920</v>
      </c>
    </row>
    <row r="77" spans="1:14" x14ac:dyDescent="0.25">
      <c r="A77" s="3" t="s">
        <v>100</v>
      </c>
      <c r="B77" s="3">
        <v>2</v>
      </c>
      <c r="C77" s="48" t="s">
        <v>246</v>
      </c>
      <c r="D77" s="48"/>
      <c r="E77" s="48"/>
      <c r="F77" s="48"/>
      <c r="G77" s="9">
        <v>1185</v>
      </c>
      <c r="H77" s="9">
        <f t="shared" si="33"/>
        <v>2370</v>
      </c>
      <c r="I77" s="9">
        <v>1290</v>
      </c>
      <c r="J77" s="9">
        <f t="shared" si="34"/>
        <v>2580</v>
      </c>
      <c r="K77" s="9">
        <v>1350</v>
      </c>
      <c r="L77" s="9">
        <f t="shared" si="35"/>
        <v>2700</v>
      </c>
      <c r="M77" s="12">
        <f t="shared" si="31"/>
        <v>1275</v>
      </c>
      <c r="N77" s="12">
        <f t="shared" si="36"/>
        <v>2550</v>
      </c>
    </row>
    <row r="78" spans="1:14" x14ac:dyDescent="0.25">
      <c r="A78" s="3" t="s">
        <v>101</v>
      </c>
      <c r="B78" s="3">
        <v>1</v>
      </c>
      <c r="C78" s="48" t="s">
        <v>247</v>
      </c>
      <c r="D78" s="48"/>
      <c r="E78" s="48"/>
      <c r="F78" s="48"/>
      <c r="G78" s="9">
        <v>1120</v>
      </c>
      <c r="H78" s="9">
        <f t="shared" si="33"/>
        <v>1120</v>
      </c>
      <c r="I78" s="9">
        <v>1270</v>
      </c>
      <c r="J78" s="9">
        <f t="shared" si="34"/>
        <v>1270</v>
      </c>
      <c r="K78" s="9">
        <v>1315</v>
      </c>
      <c r="L78" s="9">
        <f t="shared" si="35"/>
        <v>1315</v>
      </c>
      <c r="M78" s="12">
        <f t="shared" si="31"/>
        <v>1235</v>
      </c>
      <c r="N78" s="12">
        <f t="shared" si="36"/>
        <v>1235</v>
      </c>
    </row>
    <row r="79" spans="1:14" x14ac:dyDescent="0.25">
      <c r="A79" s="3" t="s">
        <v>102</v>
      </c>
      <c r="B79" s="3">
        <v>1</v>
      </c>
      <c r="C79" s="48" t="s">
        <v>248</v>
      </c>
      <c r="D79" s="48"/>
      <c r="E79" s="48"/>
      <c r="F79" s="48"/>
      <c r="G79" s="9">
        <v>96350</v>
      </c>
      <c r="H79" s="9">
        <f t="shared" si="33"/>
        <v>96350</v>
      </c>
      <c r="I79" s="9">
        <v>102655</v>
      </c>
      <c r="J79" s="9">
        <f t="shared" si="34"/>
        <v>102655</v>
      </c>
      <c r="K79" s="9">
        <v>98500</v>
      </c>
      <c r="L79" s="9">
        <f t="shared" si="35"/>
        <v>98500</v>
      </c>
      <c r="M79" s="12">
        <f t="shared" si="31"/>
        <v>99168.333333333328</v>
      </c>
      <c r="N79" s="12">
        <f t="shared" si="36"/>
        <v>99168.333333333328</v>
      </c>
    </row>
    <row r="80" spans="1:14" x14ac:dyDescent="0.25">
      <c r="A80" s="3" t="s">
        <v>103</v>
      </c>
      <c r="B80" s="3">
        <v>2</v>
      </c>
      <c r="C80" s="48" t="s">
        <v>207</v>
      </c>
      <c r="D80" s="48"/>
      <c r="E80" s="48"/>
      <c r="F80" s="48"/>
      <c r="G80" s="9">
        <v>7220</v>
      </c>
      <c r="H80" s="9">
        <f t="shared" si="33"/>
        <v>14440</v>
      </c>
      <c r="I80" s="9">
        <v>6838</v>
      </c>
      <c r="J80" s="9">
        <f t="shared" si="34"/>
        <v>13676</v>
      </c>
      <c r="K80" s="9">
        <v>7052</v>
      </c>
      <c r="L80" s="9">
        <f t="shared" si="35"/>
        <v>14104</v>
      </c>
      <c r="M80" s="12">
        <f t="shared" si="31"/>
        <v>7036.666666666667</v>
      </c>
      <c r="N80" s="12">
        <f t="shared" si="36"/>
        <v>14073.333333333334</v>
      </c>
    </row>
    <row r="81" spans="1:14" x14ac:dyDescent="0.25">
      <c r="A81" s="3" t="s">
        <v>104</v>
      </c>
      <c r="B81" s="3">
        <v>6</v>
      </c>
      <c r="C81" s="48" t="s">
        <v>249</v>
      </c>
      <c r="D81" s="48"/>
      <c r="E81" s="48"/>
      <c r="F81" s="48"/>
      <c r="G81" s="9">
        <v>2450</v>
      </c>
      <c r="H81" s="9">
        <f t="shared" si="33"/>
        <v>14700</v>
      </c>
      <c r="I81" s="9">
        <v>2635</v>
      </c>
      <c r="J81" s="9">
        <f t="shared" si="34"/>
        <v>15810</v>
      </c>
      <c r="K81" s="9">
        <v>2590</v>
      </c>
      <c r="L81" s="9">
        <f t="shared" si="35"/>
        <v>15540</v>
      </c>
      <c r="M81" s="12">
        <f t="shared" si="31"/>
        <v>2558.3333333333335</v>
      </c>
      <c r="N81" s="12">
        <f t="shared" si="36"/>
        <v>15350</v>
      </c>
    </row>
    <row r="82" spans="1:14" x14ac:dyDescent="0.25">
      <c r="A82" s="3" t="s">
        <v>105</v>
      </c>
      <c r="B82" s="3">
        <v>1</v>
      </c>
      <c r="C82" s="48" t="s">
        <v>250</v>
      </c>
      <c r="D82" s="48"/>
      <c r="E82" s="48"/>
      <c r="F82" s="48"/>
      <c r="G82" s="9">
        <v>3050</v>
      </c>
      <c r="H82" s="9">
        <f t="shared" si="33"/>
        <v>3050</v>
      </c>
      <c r="I82" s="9">
        <v>3132</v>
      </c>
      <c r="J82" s="9">
        <f t="shared" si="34"/>
        <v>3132</v>
      </c>
      <c r="K82" s="9">
        <v>2970</v>
      </c>
      <c r="L82" s="9">
        <f t="shared" si="35"/>
        <v>2970</v>
      </c>
      <c r="M82" s="12">
        <f t="shared" si="31"/>
        <v>3050.6666666666665</v>
      </c>
      <c r="N82" s="12">
        <f t="shared" si="36"/>
        <v>3050.6666666666665</v>
      </c>
    </row>
    <row r="83" spans="1:14" x14ac:dyDescent="0.25">
      <c r="A83" s="3" t="s">
        <v>106</v>
      </c>
      <c r="B83" s="3">
        <v>1</v>
      </c>
      <c r="C83" s="48" t="s">
        <v>251</v>
      </c>
      <c r="D83" s="48"/>
      <c r="E83" s="48"/>
      <c r="F83" s="48"/>
      <c r="G83" s="9">
        <v>3240</v>
      </c>
      <c r="H83" s="9">
        <f t="shared" si="33"/>
        <v>3240</v>
      </c>
      <c r="I83" s="9">
        <v>3430</v>
      </c>
      <c r="J83" s="9">
        <f t="shared" si="34"/>
        <v>3430</v>
      </c>
      <c r="K83" s="9">
        <v>3222</v>
      </c>
      <c r="L83" s="9">
        <f t="shared" si="35"/>
        <v>3222</v>
      </c>
      <c r="M83" s="12">
        <f t="shared" si="31"/>
        <v>3297.3333333333335</v>
      </c>
      <c r="N83" s="12">
        <f t="shared" si="36"/>
        <v>3297.3333333333335</v>
      </c>
    </row>
    <row r="84" spans="1:14" x14ac:dyDescent="0.25">
      <c r="A84" s="3" t="s">
        <v>107</v>
      </c>
      <c r="B84" s="3">
        <v>1</v>
      </c>
      <c r="C84" s="48" t="s">
        <v>252</v>
      </c>
      <c r="D84" s="48"/>
      <c r="E84" s="48"/>
      <c r="F84" s="48"/>
      <c r="G84" s="9">
        <v>7200</v>
      </c>
      <c r="H84" s="9">
        <f t="shared" si="33"/>
        <v>7200</v>
      </c>
      <c r="I84" s="9">
        <v>7600</v>
      </c>
      <c r="J84" s="9">
        <f t="shared" si="34"/>
        <v>7600</v>
      </c>
      <c r="K84" s="9">
        <v>6580</v>
      </c>
      <c r="L84" s="9">
        <f t="shared" si="35"/>
        <v>6580</v>
      </c>
      <c r="M84" s="12">
        <f t="shared" si="31"/>
        <v>7126.666666666667</v>
      </c>
      <c r="N84" s="12">
        <f t="shared" si="36"/>
        <v>7126.666666666667</v>
      </c>
    </row>
    <row r="85" spans="1:14" x14ac:dyDescent="0.25">
      <c r="A85" s="3" t="s">
        <v>108</v>
      </c>
      <c r="B85" s="3">
        <v>1</v>
      </c>
      <c r="C85" s="48" t="s">
        <v>253</v>
      </c>
      <c r="D85" s="48"/>
      <c r="E85" s="48"/>
      <c r="F85" s="48"/>
      <c r="G85" s="9">
        <v>430</v>
      </c>
      <c r="H85" s="9">
        <f t="shared" si="33"/>
        <v>430</v>
      </c>
      <c r="I85" s="9">
        <v>445</v>
      </c>
      <c r="J85" s="9">
        <f t="shared" si="34"/>
        <v>445</v>
      </c>
      <c r="K85" s="9">
        <v>8100</v>
      </c>
      <c r="L85" s="9">
        <f t="shared" si="35"/>
        <v>8100</v>
      </c>
      <c r="M85" s="12">
        <f t="shared" si="31"/>
        <v>2991.6666666666665</v>
      </c>
      <c r="N85" s="12">
        <f t="shared" si="36"/>
        <v>2991.6666666666665</v>
      </c>
    </row>
    <row r="86" spans="1:14" x14ac:dyDescent="0.25">
      <c r="A86" s="3" t="s">
        <v>109</v>
      </c>
      <c r="B86" s="3">
        <v>1</v>
      </c>
      <c r="C86" s="48" t="s">
        <v>254</v>
      </c>
      <c r="D86" s="48"/>
      <c r="E86" s="48"/>
      <c r="F86" s="48"/>
      <c r="G86" s="9">
        <v>1980</v>
      </c>
      <c r="H86" s="9">
        <f t="shared" si="33"/>
        <v>1980</v>
      </c>
      <c r="I86" s="9">
        <v>2050</v>
      </c>
      <c r="J86" s="9">
        <f t="shared" si="34"/>
        <v>2050</v>
      </c>
      <c r="K86" s="9">
        <v>2200</v>
      </c>
      <c r="L86" s="9">
        <f t="shared" si="35"/>
        <v>2200</v>
      </c>
      <c r="M86" s="12">
        <f t="shared" si="31"/>
        <v>2076.6666666666665</v>
      </c>
      <c r="N86" s="12">
        <f t="shared" si="36"/>
        <v>2076.6666666666665</v>
      </c>
    </row>
    <row r="87" spans="1:14" x14ac:dyDescent="0.25">
      <c r="A87" s="3" t="s">
        <v>110</v>
      </c>
      <c r="B87" s="3">
        <v>2</v>
      </c>
      <c r="C87" s="48" t="s">
        <v>255</v>
      </c>
      <c r="D87" s="48"/>
      <c r="E87" s="48"/>
      <c r="F87" s="48"/>
      <c r="G87" s="9">
        <v>3800</v>
      </c>
      <c r="H87" s="9">
        <f t="shared" si="33"/>
        <v>7600</v>
      </c>
      <c r="I87" s="9">
        <v>3950</v>
      </c>
      <c r="J87" s="9">
        <f t="shared" si="34"/>
        <v>7900</v>
      </c>
      <c r="K87" s="9">
        <v>4100</v>
      </c>
      <c r="L87" s="9">
        <f t="shared" si="35"/>
        <v>8200</v>
      </c>
      <c r="M87" s="12">
        <f t="shared" si="31"/>
        <v>3950</v>
      </c>
      <c r="N87" s="12">
        <f t="shared" si="36"/>
        <v>7900</v>
      </c>
    </row>
    <row r="88" spans="1:14" x14ac:dyDescent="0.25">
      <c r="A88" s="3" t="s">
        <v>111</v>
      </c>
      <c r="B88" s="3">
        <v>1</v>
      </c>
      <c r="C88" s="48" t="s">
        <v>256</v>
      </c>
      <c r="D88" s="48"/>
      <c r="E88" s="48"/>
      <c r="F88" s="48"/>
      <c r="G88" s="9">
        <v>3850</v>
      </c>
      <c r="H88" s="9">
        <f t="shared" si="33"/>
        <v>3850</v>
      </c>
      <c r="I88" s="9">
        <v>3800</v>
      </c>
      <c r="J88" s="9">
        <f t="shared" si="34"/>
        <v>3800</v>
      </c>
      <c r="K88" s="9">
        <v>3980</v>
      </c>
      <c r="L88" s="9">
        <f t="shared" si="35"/>
        <v>3980</v>
      </c>
      <c r="M88" s="12">
        <f t="shared" si="31"/>
        <v>3876.6666666666665</v>
      </c>
      <c r="N88" s="12">
        <f t="shared" si="36"/>
        <v>3876.6666666666665</v>
      </c>
    </row>
    <row r="89" spans="1:14" x14ac:dyDescent="0.25">
      <c r="A89" s="3" t="s">
        <v>112</v>
      </c>
      <c r="B89" s="3">
        <v>1</v>
      </c>
      <c r="C89" s="48" t="s">
        <v>257</v>
      </c>
      <c r="D89" s="48"/>
      <c r="E89" s="48"/>
      <c r="F89" s="48"/>
      <c r="G89" s="9">
        <v>5150</v>
      </c>
      <c r="H89" s="9">
        <f t="shared" si="33"/>
        <v>5150</v>
      </c>
      <c r="I89" s="9">
        <v>4910</v>
      </c>
      <c r="J89" s="9">
        <f t="shared" si="34"/>
        <v>4910</v>
      </c>
      <c r="K89" s="9">
        <v>4850</v>
      </c>
      <c r="L89" s="9">
        <f t="shared" si="35"/>
        <v>4850</v>
      </c>
      <c r="M89" s="12">
        <f t="shared" si="31"/>
        <v>4970</v>
      </c>
      <c r="N89" s="12">
        <f t="shared" si="36"/>
        <v>4970</v>
      </c>
    </row>
    <row r="90" spans="1:14" x14ac:dyDescent="0.25">
      <c r="A90" s="3" t="s">
        <v>113</v>
      </c>
      <c r="B90" s="3">
        <v>1</v>
      </c>
      <c r="C90" s="48" t="s">
        <v>258</v>
      </c>
      <c r="D90" s="48"/>
      <c r="E90" s="48"/>
      <c r="F90" s="48"/>
      <c r="G90" s="9">
        <v>9600</v>
      </c>
      <c r="H90" s="9">
        <f t="shared" si="33"/>
        <v>9600</v>
      </c>
      <c r="I90" s="9">
        <v>9200</v>
      </c>
      <c r="J90" s="9">
        <f t="shared" si="34"/>
        <v>9200</v>
      </c>
      <c r="K90" s="9">
        <v>8640</v>
      </c>
      <c r="L90" s="9">
        <f t="shared" si="35"/>
        <v>8640</v>
      </c>
      <c r="M90" s="12">
        <f t="shared" si="31"/>
        <v>9146.6666666666661</v>
      </c>
      <c r="N90" s="12">
        <f t="shared" si="36"/>
        <v>9146.6666666666661</v>
      </c>
    </row>
    <row r="91" spans="1:14" x14ac:dyDescent="0.25">
      <c r="A91" s="3" t="s">
        <v>114</v>
      </c>
      <c r="B91" s="3">
        <v>1</v>
      </c>
      <c r="C91" s="48" t="s">
        <v>259</v>
      </c>
      <c r="D91" s="48"/>
      <c r="E91" s="48"/>
      <c r="F91" s="48"/>
      <c r="G91" s="9">
        <v>6600</v>
      </c>
      <c r="H91" s="9">
        <f t="shared" si="33"/>
        <v>6600</v>
      </c>
      <c r="I91" s="9">
        <v>6300</v>
      </c>
      <c r="J91" s="9">
        <f t="shared" si="34"/>
        <v>6300</v>
      </c>
      <c r="K91" s="9">
        <v>5400</v>
      </c>
      <c r="L91" s="9">
        <f t="shared" si="35"/>
        <v>5400</v>
      </c>
      <c r="M91" s="12">
        <f t="shared" si="31"/>
        <v>6100</v>
      </c>
      <c r="N91" s="12">
        <f t="shared" si="36"/>
        <v>6100</v>
      </c>
    </row>
    <row r="92" spans="1:14" x14ac:dyDescent="0.25">
      <c r="A92" s="3" t="s">
        <v>115</v>
      </c>
      <c r="B92" s="3">
        <v>1</v>
      </c>
      <c r="C92" s="48" t="s">
        <v>260</v>
      </c>
      <c r="D92" s="48"/>
      <c r="E92" s="48"/>
      <c r="F92" s="48"/>
      <c r="G92" s="9">
        <v>3838</v>
      </c>
      <c r="H92" s="9">
        <f t="shared" si="33"/>
        <v>3838</v>
      </c>
      <c r="I92" s="9">
        <v>3830</v>
      </c>
      <c r="J92" s="9">
        <f t="shared" si="34"/>
        <v>3830</v>
      </c>
      <c r="K92" s="9">
        <v>3650</v>
      </c>
      <c r="L92" s="9">
        <f t="shared" si="35"/>
        <v>3650</v>
      </c>
      <c r="M92" s="12">
        <f t="shared" si="31"/>
        <v>3772.6666666666665</v>
      </c>
      <c r="N92" s="12">
        <f t="shared" si="36"/>
        <v>3772.6666666666665</v>
      </c>
    </row>
    <row r="93" spans="1:14" x14ac:dyDescent="0.25">
      <c r="A93" s="3" t="s">
        <v>116</v>
      </c>
      <c r="B93" s="3">
        <v>1</v>
      </c>
      <c r="C93" s="48" t="s">
        <v>261</v>
      </c>
      <c r="D93" s="48"/>
      <c r="E93" s="48"/>
      <c r="F93" s="48"/>
      <c r="G93" s="9">
        <v>7030</v>
      </c>
      <c r="H93" s="9">
        <f t="shared" si="33"/>
        <v>7030</v>
      </c>
      <c r="I93" s="9">
        <v>6920</v>
      </c>
      <c r="J93" s="9">
        <f t="shared" si="34"/>
        <v>6920</v>
      </c>
      <c r="K93" s="9">
        <v>6100</v>
      </c>
      <c r="L93" s="9">
        <f t="shared" si="35"/>
        <v>6100</v>
      </c>
      <c r="M93" s="12">
        <f t="shared" si="31"/>
        <v>6683.333333333333</v>
      </c>
      <c r="N93" s="12">
        <f t="shared" si="36"/>
        <v>6683.333333333333</v>
      </c>
    </row>
    <row r="94" spans="1:14" x14ac:dyDescent="0.25">
      <c r="A94" s="3" t="s">
        <v>117</v>
      </c>
      <c r="B94" s="3">
        <v>1</v>
      </c>
      <c r="C94" s="48" t="s">
        <v>219</v>
      </c>
      <c r="D94" s="48"/>
      <c r="E94" s="48"/>
      <c r="F94" s="48"/>
      <c r="G94" s="9">
        <v>4050</v>
      </c>
      <c r="H94" s="9">
        <f t="shared" si="33"/>
        <v>4050</v>
      </c>
      <c r="I94" s="9">
        <v>3900</v>
      </c>
      <c r="J94" s="9">
        <f t="shared" si="34"/>
        <v>3900</v>
      </c>
      <c r="K94" s="9">
        <v>4200</v>
      </c>
      <c r="L94" s="9">
        <f t="shared" si="35"/>
        <v>4200</v>
      </c>
      <c r="M94" s="12">
        <f t="shared" si="31"/>
        <v>4050</v>
      </c>
      <c r="N94" s="12">
        <f t="shared" si="36"/>
        <v>4050</v>
      </c>
    </row>
    <row r="95" spans="1:14" x14ac:dyDescent="0.25">
      <c r="A95" s="3" t="s">
        <v>118</v>
      </c>
      <c r="B95" s="3">
        <v>1</v>
      </c>
      <c r="C95" s="48" t="s">
        <v>262</v>
      </c>
      <c r="D95" s="48"/>
      <c r="E95" s="48"/>
      <c r="F95" s="48"/>
      <c r="G95" s="9">
        <v>5100</v>
      </c>
      <c r="H95" s="9">
        <f t="shared" si="33"/>
        <v>5100</v>
      </c>
      <c r="I95" s="9">
        <v>5800</v>
      </c>
      <c r="J95" s="9">
        <f t="shared" si="34"/>
        <v>5800</v>
      </c>
      <c r="K95" s="9">
        <v>5600</v>
      </c>
      <c r="L95" s="9">
        <f t="shared" si="35"/>
        <v>5600</v>
      </c>
      <c r="M95" s="12">
        <f t="shared" si="31"/>
        <v>5500</v>
      </c>
      <c r="N95" s="12">
        <f t="shared" si="36"/>
        <v>5500</v>
      </c>
    </row>
    <row r="96" spans="1:14" x14ac:dyDescent="0.25">
      <c r="A96" s="3" t="s">
        <v>119</v>
      </c>
      <c r="B96" s="3">
        <v>2</v>
      </c>
      <c r="C96" s="48" t="s">
        <v>263</v>
      </c>
      <c r="D96" s="48"/>
      <c r="E96" s="48"/>
      <c r="F96" s="48"/>
      <c r="G96" s="9">
        <v>1680</v>
      </c>
      <c r="H96" s="9">
        <f t="shared" si="33"/>
        <v>3360</v>
      </c>
      <c r="I96" s="9">
        <v>1740</v>
      </c>
      <c r="J96" s="9">
        <f t="shared" si="34"/>
        <v>3480</v>
      </c>
      <c r="K96" s="9">
        <v>1850</v>
      </c>
      <c r="L96" s="9">
        <f t="shared" si="35"/>
        <v>3700</v>
      </c>
      <c r="M96" s="12">
        <f t="shared" si="31"/>
        <v>1756.6666666666667</v>
      </c>
      <c r="N96" s="12">
        <f t="shared" si="36"/>
        <v>3513.3333333333335</v>
      </c>
    </row>
    <row r="97" spans="1:14" x14ac:dyDescent="0.25">
      <c r="A97" s="3" t="s">
        <v>120</v>
      </c>
      <c r="B97" s="3">
        <v>1</v>
      </c>
      <c r="C97" s="48" t="s">
        <v>264</v>
      </c>
      <c r="D97" s="48"/>
      <c r="E97" s="48"/>
      <c r="F97" s="48"/>
      <c r="G97" s="9">
        <v>700</v>
      </c>
      <c r="H97" s="9">
        <f t="shared" si="33"/>
        <v>700</v>
      </c>
      <c r="I97" s="9">
        <v>800</v>
      </c>
      <c r="J97" s="9">
        <f t="shared" si="34"/>
        <v>800</v>
      </c>
      <c r="K97" s="9">
        <v>700</v>
      </c>
      <c r="L97" s="9">
        <f t="shared" si="35"/>
        <v>700</v>
      </c>
      <c r="M97" s="12">
        <f t="shared" si="31"/>
        <v>733.33333333333337</v>
      </c>
      <c r="N97" s="12">
        <f t="shared" si="36"/>
        <v>733.33333333333337</v>
      </c>
    </row>
    <row r="98" spans="1:14" x14ac:dyDescent="0.25">
      <c r="A98" s="3" t="s">
        <v>121</v>
      </c>
      <c r="B98" s="3">
        <v>1</v>
      </c>
      <c r="C98" s="48" t="s">
        <v>293</v>
      </c>
      <c r="D98" s="48"/>
      <c r="E98" s="48"/>
      <c r="F98" s="48"/>
      <c r="G98" s="9">
        <v>390</v>
      </c>
      <c r="H98" s="9">
        <f t="shared" si="33"/>
        <v>390</v>
      </c>
      <c r="I98" s="9">
        <v>400</v>
      </c>
      <c r="J98" s="9">
        <f t="shared" si="34"/>
        <v>400</v>
      </c>
      <c r="K98" s="9">
        <v>400</v>
      </c>
      <c r="L98" s="9">
        <f t="shared" si="35"/>
        <v>400</v>
      </c>
      <c r="M98" s="12">
        <f t="shared" si="31"/>
        <v>396.66666666666669</v>
      </c>
      <c r="N98" s="12">
        <f t="shared" si="36"/>
        <v>396.66666666666669</v>
      </c>
    </row>
    <row r="99" spans="1:14" x14ac:dyDescent="0.25">
      <c r="A99" s="3" t="s">
        <v>122</v>
      </c>
      <c r="B99" s="3">
        <v>2</v>
      </c>
      <c r="C99" s="48" t="s">
        <v>210</v>
      </c>
      <c r="D99" s="48"/>
      <c r="E99" s="48"/>
      <c r="F99" s="48"/>
      <c r="G99" s="9">
        <v>565</v>
      </c>
      <c r="H99" s="9">
        <f t="shared" si="33"/>
        <v>1130</v>
      </c>
      <c r="I99" s="9">
        <v>600</v>
      </c>
      <c r="J99" s="9">
        <f t="shared" si="34"/>
        <v>1200</v>
      </c>
      <c r="K99" s="9">
        <v>450</v>
      </c>
      <c r="L99" s="9">
        <f t="shared" si="35"/>
        <v>900</v>
      </c>
      <c r="M99" s="12">
        <f t="shared" si="31"/>
        <v>538.33333333333337</v>
      </c>
      <c r="N99" s="12">
        <f t="shared" si="36"/>
        <v>1076.6666666666667</v>
      </c>
    </row>
    <row r="100" spans="1:14" x14ac:dyDescent="0.25">
      <c r="A100" s="3" t="s">
        <v>123</v>
      </c>
      <c r="B100" s="3">
        <v>1</v>
      </c>
      <c r="C100" s="48" t="s">
        <v>294</v>
      </c>
      <c r="D100" s="48"/>
      <c r="E100" s="48"/>
      <c r="F100" s="48"/>
      <c r="G100" s="9">
        <v>1900</v>
      </c>
      <c r="H100" s="9">
        <f t="shared" si="33"/>
        <v>1900</v>
      </c>
      <c r="I100" s="9">
        <v>1800</v>
      </c>
      <c r="J100" s="9">
        <f t="shared" si="34"/>
        <v>1800</v>
      </c>
      <c r="K100" s="9">
        <v>1450</v>
      </c>
      <c r="L100" s="9">
        <f t="shared" si="35"/>
        <v>1450</v>
      </c>
      <c r="M100" s="12">
        <f t="shared" si="31"/>
        <v>1716.6666666666667</v>
      </c>
      <c r="N100" s="12">
        <f t="shared" si="36"/>
        <v>1716.6666666666667</v>
      </c>
    </row>
    <row r="101" spans="1:14" x14ac:dyDescent="0.25">
      <c r="A101" s="3" t="s">
        <v>124</v>
      </c>
      <c r="B101" s="3">
        <v>1</v>
      </c>
      <c r="C101" s="48" t="s">
        <v>265</v>
      </c>
      <c r="D101" s="48"/>
      <c r="E101" s="48"/>
      <c r="F101" s="48"/>
      <c r="G101" s="9">
        <v>790</v>
      </c>
      <c r="H101" s="9">
        <f t="shared" si="33"/>
        <v>790</v>
      </c>
      <c r="I101" s="9">
        <v>830</v>
      </c>
      <c r="J101" s="9">
        <f t="shared" si="34"/>
        <v>830</v>
      </c>
      <c r="K101" s="9">
        <v>950</v>
      </c>
      <c r="L101" s="9">
        <f t="shared" si="35"/>
        <v>950</v>
      </c>
      <c r="M101" s="12">
        <f t="shared" si="31"/>
        <v>856.66666666666663</v>
      </c>
      <c r="N101" s="12">
        <f t="shared" si="36"/>
        <v>856.66666666666663</v>
      </c>
    </row>
    <row r="102" spans="1:14" x14ac:dyDescent="0.25">
      <c r="A102" s="3" t="s">
        <v>125</v>
      </c>
      <c r="B102" s="3">
        <v>1</v>
      </c>
      <c r="C102" s="48" t="s">
        <v>212</v>
      </c>
      <c r="D102" s="48"/>
      <c r="E102" s="48"/>
      <c r="F102" s="48"/>
      <c r="G102" s="9">
        <v>8700</v>
      </c>
      <c r="H102" s="9">
        <f t="shared" si="33"/>
        <v>8700</v>
      </c>
      <c r="I102" s="9">
        <v>8500</v>
      </c>
      <c r="J102" s="9">
        <f t="shared" si="34"/>
        <v>8500</v>
      </c>
      <c r="K102" s="9">
        <v>9100</v>
      </c>
      <c r="L102" s="9">
        <f t="shared" si="35"/>
        <v>9100</v>
      </c>
      <c r="M102" s="12">
        <f t="shared" si="31"/>
        <v>8766.6666666666661</v>
      </c>
      <c r="N102" s="12">
        <f t="shared" si="36"/>
        <v>8766.6666666666661</v>
      </c>
    </row>
    <row r="103" spans="1:14" x14ac:dyDescent="0.25">
      <c r="A103" s="52" t="s">
        <v>126</v>
      </c>
      <c r="B103" s="53"/>
      <c r="C103" s="53"/>
      <c r="D103" s="53"/>
      <c r="E103" s="53"/>
      <c r="F103" s="54"/>
      <c r="G103" s="49">
        <f>SUM(H70:H102)</f>
        <v>1117288</v>
      </c>
      <c r="H103" s="50"/>
      <c r="I103" s="49">
        <f t="shared" ref="I103" si="37">SUM(J70:J102)</f>
        <v>1154511</v>
      </c>
      <c r="J103" s="50"/>
      <c r="K103" s="49">
        <f>SUM(L70:L102)</f>
        <v>1084161</v>
      </c>
      <c r="L103" s="50"/>
      <c r="M103" s="12">
        <f>SUM(M70:M102)</f>
        <v>1085345</v>
      </c>
      <c r="N103" s="12">
        <f>SUM(N70:N102)</f>
        <v>1118653.3333333337</v>
      </c>
    </row>
    <row r="104" spans="1:14" ht="15.75" x14ac:dyDescent="0.25">
      <c r="A104" s="44" t="s">
        <v>295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1:14" ht="15.75" x14ac:dyDescent="0.25">
      <c r="A105" s="3" t="s">
        <v>11</v>
      </c>
      <c r="B105" s="3" t="s">
        <v>12</v>
      </c>
      <c r="C105" s="61" t="s">
        <v>208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</row>
    <row r="106" spans="1:14" x14ac:dyDescent="0.25">
      <c r="A106" s="3" t="s">
        <v>128</v>
      </c>
      <c r="B106" s="3">
        <v>8</v>
      </c>
      <c r="C106" s="48" t="s">
        <v>266</v>
      </c>
      <c r="D106" s="48"/>
      <c r="E106" s="48"/>
      <c r="F106" s="48"/>
      <c r="G106" s="9">
        <v>3250</v>
      </c>
      <c r="H106" s="9">
        <f t="shared" ref="H106" si="38">G106*B106</f>
        <v>26000</v>
      </c>
      <c r="I106" s="9">
        <v>3150</v>
      </c>
      <c r="J106" s="9">
        <f t="shared" ref="J106" si="39">I106*B106</f>
        <v>25200</v>
      </c>
      <c r="K106" s="9">
        <v>2970</v>
      </c>
      <c r="L106" s="9">
        <f t="shared" ref="L106" si="40">K106*B106</f>
        <v>23760</v>
      </c>
      <c r="M106" s="12">
        <f t="shared" ref="M106:M120" si="41">AVERAGE(G106,I106,K106)</f>
        <v>3123.3333333333335</v>
      </c>
      <c r="N106" s="12">
        <f t="shared" ref="N106" si="42">AVERAGE(H106,J106,L106)</f>
        <v>24986.666666666668</v>
      </c>
    </row>
    <row r="107" spans="1:14" x14ac:dyDescent="0.25">
      <c r="A107" s="3" t="s">
        <v>129</v>
      </c>
      <c r="B107" s="3">
        <v>1</v>
      </c>
      <c r="C107" s="48" t="s">
        <v>267</v>
      </c>
      <c r="D107" s="48"/>
      <c r="E107" s="48"/>
      <c r="F107" s="48"/>
      <c r="G107" s="9">
        <v>21100</v>
      </c>
      <c r="H107" s="9">
        <f t="shared" ref="H107:H120" si="43">G107*B107</f>
        <v>21100</v>
      </c>
      <c r="I107" s="9">
        <v>22300</v>
      </c>
      <c r="J107" s="9">
        <f t="shared" ref="J107:J120" si="44">I107*B107</f>
        <v>22300</v>
      </c>
      <c r="K107" s="9">
        <v>21850</v>
      </c>
      <c r="L107" s="9">
        <f t="shared" ref="L107:L120" si="45">K107*B107</f>
        <v>21850</v>
      </c>
      <c r="M107" s="12">
        <f t="shared" si="41"/>
        <v>21750</v>
      </c>
      <c r="N107" s="12">
        <f t="shared" ref="N107:N120" si="46">AVERAGE(H107,J107,L107)</f>
        <v>21750</v>
      </c>
    </row>
    <row r="108" spans="1:14" x14ac:dyDescent="0.25">
      <c r="A108" s="3" t="s">
        <v>130</v>
      </c>
      <c r="B108" s="3">
        <v>1</v>
      </c>
      <c r="C108" s="48" t="s">
        <v>268</v>
      </c>
      <c r="D108" s="48"/>
      <c r="E108" s="48"/>
      <c r="F108" s="48"/>
      <c r="G108" s="9">
        <v>14800</v>
      </c>
      <c r="H108" s="9">
        <f t="shared" si="43"/>
        <v>14800</v>
      </c>
      <c r="I108" s="9">
        <v>14200</v>
      </c>
      <c r="J108" s="9">
        <f t="shared" si="44"/>
        <v>14200</v>
      </c>
      <c r="K108" s="9">
        <v>15500</v>
      </c>
      <c r="L108" s="9">
        <f t="shared" si="45"/>
        <v>15500</v>
      </c>
      <c r="M108" s="12">
        <f t="shared" si="41"/>
        <v>14833.333333333334</v>
      </c>
      <c r="N108" s="12">
        <f t="shared" si="46"/>
        <v>14833.333333333334</v>
      </c>
    </row>
    <row r="109" spans="1:14" x14ac:dyDescent="0.25">
      <c r="A109" s="3" t="s">
        <v>131</v>
      </c>
      <c r="B109" s="3">
        <v>1</v>
      </c>
      <c r="C109" s="48" t="s">
        <v>269</v>
      </c>
      <c r="D109" s="48"/>
      <c r="E109" s="48"/>
      <c r="F109" s="48"/>
      <c r="G109" s="9">
        <v>11210</v>
      </c>
      <c r="H109" s="9">
        <f t="shared" si="43"/>
        <v>11210</v>
      </c>
      <c r="I109" s="9">
        <v>12400</v>
      </c>
      <c r="J109" s="9">
        <f t="shared" si="44"/>
        <v>12400</v>
      </c>
      <c r="K109" s="9">
        <v>10900</v>
      </c>
      <c r="L109" s="9">
        <f t="shared" si="45"/>
        <v>10900</v>
      </c>
      <c r="M109" s="12">
        <f t="shared" si="41"/>
        <v>11503.333333333334</v>
      </c>
      <c r="N109" s="12">
        <f t="shared" si="46"/>
        <v>11503.333333333334</v>
      </c>
    </row>
    <row r="110" spans="1:14" x14ac:dyDescent="0.25">
      <c r="A110" s="3" t="s">
        <v>132</v>
      </c>
      <c r="B110" s="3">
        <v>10</v>
      </c>
      <c r="C110" s="48" t="s">
        <v>270</v>
      </c>
      <c r="D110" s="48"/>
      <c r="E110" s="48"/>
      <c r="F110" s="48"/>
      <c r="G110" s="9">
        <v>2500</v>
      </c>
      <c r="H110" s="9">
        <f t="shared" si="43"/>
        <v>25000</v>
      </c>
      <c r="I110" s="9">
        <v>2440</v>
      </c>
      <c r="J110" s="9">
        <f t="shared" si="44"/>
        <v>24400</v>
      </c>
      <c r="K110" s="9">
        <v>2350</v>
      </c>
      <c r="L110" s="9">
        <f t="shared" si="45"/>
        <v>23500</v>
      </c>
      <c r="M110" s="12">
        <f t="shared" si="41"/>
        <v>2430</v>
      </c>
      <c r="N110" s="12">
        <f t="shared" si="46"/>
        <v>24300</v>
      </c>
    </row>
    <row r="111" spans="1:14" x14ac:dyDescent="0.25">
      <c r="A111" s="3" t="s">
        <v>133</v>
      </c>
      <c r="B111" s="3">
        <v>1</v>
      </c>
      <c r="C111" s="48" t="s">
        <v>271</v>
      </c>
      <c r="D111" s="48"/>
      <c r="E111" s="48"/>
      <c r="F111" s="48"/>
      <c r="G111" s="9">
        <v>2550</v>
      </c>
      <c r="H111" s="9">
        <f t="shared" si="43"/>
        <v>2550</v>
      </c>
      <c r="I111" s="9">
        <v>2600</v>
      </c>
      <c r="J111" s="9">
        <f t="shared" si="44"/>
        <v>2600</v>
      </c>
      <c r="K111" s="9">
        <v>2370</v>
      </c>
      <c r="L111" s="9">
        <f t="shared" si="45"/>
        <v>2370</v>
      </c>
      <c r="M111" s="12">
        <f t="shared" si="41"/>
        <v>2506.6666666666665</v>
      </c>
      <c r="N111" s="12">
        <f t="shared" si="46"/>
        <v>2506.6666666666665</v>
      </c>
    </row>
    <row r="112" spans="1:14" x14ac:dyDescent="0.25">
      <c r="A112" s="3" t="s">
        <v>134</v>
      </c>
      <c r="B112" s="3">
        <v>1</v>
      </c>
      <c r="C112" s="48" t="s">
        <v>272</v>
      </c>
      <c r="D112" s="48"/>
      <c r="E112" s="48"/>
      <c r="F112" s="48"/>
      <c r="G112" s="9">
        <v>3100</v>
      </c>
      <c r="H112" s="9">
        <f t="shared" si="43"/>
        <v>3100</v>
      </c>
      <c r="I112" s="9">
        <v>2900</v>
      </c>
      <c r="J112" s="9">
        <f t="shared" si="44"/>
        <v>2900</v>
      </c>
      <c r="K112" s="9">
        <v>2800</v>
      </c>
      <c r="L112" s="9">
        <f t="shared" si="45"/>
        <v>2800</v>
      </c>
      <c r="M112" s="12">
        <f t="shared" si="41"/>
        <v>2933.3333333333335</v>
      </c>
      <c r="N112" s="12">
        <f t="shared" si="46"/>
        <v>2933.3333333333335</v>
      </c>
    </row>
    <row r="113" spans="1:14" x14ac:dyDescent="0.25">
      <c r="A113" s="3" t="s">
        <v>135</v>
      </c>
      <c r="B113" s="3">
        <v>2</v>
      </c>
      <c r="C113" s="48" t="s">
        <v>220</v>
      </c>
      <c r="D113" s="48"/>
      <c r="E113" s="48"/>
      <c r="F113" s="48"/>
      <c r="G113" s="9">
        <v>5700</v>
      </c>
      <c r="H113" s="9">
        <f t="shared" si="43"/>
        <v>11400</v>
      </c>
      <c r="I113" s="9">
        <v>5610</v>
      </c>
      <c r="J113" s="9">
        <f t="shared" si="44"/>
        <v>11220</v>
      </c>
      <c r="K113" s="9">
        <v>5550</v>
      </c>
      <c r="L113" s="9">
        <f t="shared" si="45"/>
        <v>11100</v>
      </c>
      <c r="M113" s="12">
        <f t="shared" si="41"/>
        <v>5620</v>
      </c>
      <c r="N113" s="12">
        <f t="shared" si="46"/>
        <v>11240</v>
      </c>
    </row>
    <row r="114" spans="1:14" x14ac:dyDescent="0.25">
      <c r="A114" s="3" t="s">
        <v>136</v>
      </c>
      <c r="B114" s="3">
        <v>1</v>
      </c>
      <c r="C114" s="48" t="s">
        <v>221</v>
      </c>
      <c r="D114" s="48"/>
      <c r="E114" s="48"/>
      <c r="F114" s="48"/>
      <c r="G114" s="9">
        <v>5500</v>
      </c>
      <c r="H114" s="9">
        <f t="shared" si="43"/>
        <v>5500</v>
      </c>
      <c r="I114" s="9">
        <v>5730</v>
      </c>
      <c r="J114" s="9">
        <f t="shared" si="44"/>
        <v>5730</v>
      </c>
      <c r="K114" s="9">
        <v>5580</v>
      </c>
      <c r="L114" s="9">
        <f t="shared" si="45"/>
        <v>5580</v>
      </c>
      <c r="M114" s="12">
        <f t="shared" si="41"/>
        <v>5603.333333333333</v>
      </c>
      <c r="N114" s="12">
        <f t="shared" si="46"/>
        <v>5603.333333333333</v>
      </c>
    </row>
    <row r="115" spans="1:14" x14ac:dyDescent="0.25">
      <c r="A115" s="3" t="s">
        <v>137</v>
      </c>
      <c r="B115" s="3">
        <v>1</v>
      </c>
      <c r="C115" s="48" t="s">
        <v>222</v>
      </c>
      <c r="D115" s="48"/>
      <c r="E115" s="48"/>
      <c r="F115" s="48"/>
      <c r="G115" s="9">
        <v>5100</v>
      </c>
      <c r="H115" s="9">
        <f t="shared" si="43"/>
        <v>5100</v>
      </c>
      <c r="I115" s="9">
        <v>5332</v>
      </c>
      <c r="J115" s="9">
        <f t="shared" si="44"/>
        <v>5332</v>
      </c>
      <c r="K115" s="9">
        <v>5550</v>
      </c>
      <c r="L115" s="9">
        <f t="shared" si="45"/>
        <v>5550</v>
      </c>
      <c r="M115" s="12">
        <f t="shared" si="41"/>
        <v>5327.333333333333</v>
      </c>
      <c r="N115" s="12">
        <f t="shared" si="46"/>
        <v>5327.333333333333</v>
      </c>
    </row>
    <row r="116" spans="1:14" x14ac:dyDescent="0.25">
      <c r="A116" s="3" t="s">
        <v>138</v>
      </c>
      <c r="B116" s="3">
        <v>1</v>
      </c>
      <c r="C116" s="48" t="s">
        <v>218</v>
      </c>
      <c r="D116" s="48"/>
      <c r="E116" s="48"/>
      <c r="F116" s="48"/>
      <c r="G116" s="9">
        <v>28325</v>
      </c>
      <c r="H116" s="9">
        <f t="shared" si="43"/>
        <v>28325</v>
      </c>
      <c r="I116" s="9">
        <v>29435</v>
      </c>
      <c r="J116" s="9">
        <f t="shared" si="44"/>
        <v>29435</v>
      </c>
      <c r="K116" s="9">
        <v>27050</v>
      </c>
      <c r="L116" s="9">
        <f t="shared" si="45"/>
        <v>27050</v>
      </c>
      <c r="M116" s="12">
        <f t="shared" si="41"/>
        <v>28270</v>
      </c>
      <c r="N116" s="12">
        <f t="shared" si="46"/>
        <v>28270</v>
      </c>
    </row>
    <row r="117" spans="1:14" x14ac:dyDescent="0.25">
      <c r="A117" s="3" t="s">
        <v>139</v>
      </c>
      <c r="B117" s="3">
        <v>1</v>
      </c>
      <c r="C117" s="48" t="s">
        <v>234</v>
      </c>
      <c r="D117" s="48"/>
      <c r="E117" s="48"/>
      <c r="F117" s="48"/>
      <c r="G117" s="9">
        <v>790</v>
      </c>
      <c r="H117" s="9">
        <f t="shared" si="43"/>
        <v>790</v>
      </c>
      <c r="I117" s="9">
        <v>830</v>
      </c>
      <c r="J117" s="9">
        <f t="shared" si="44"/>
        <v>830</v>
      </c>
      <c r="K117" s="9">
        <v>930</v>
      </c>
      <c r="L117" s="9">
        <f t="shared" si="45"/>
        <v>930</v>
      </c>
      <c r="M117" s="12">
        <f t="shared" si="41"/>
        <v>850</v>
      </c>
      <c r="N117" s="12">
        <f t="shared" si="46"/>
        <v>850</v>
      </c>
    </row>
    <row r="118" spans="1:14" x14ac:dyDescent="0.25">
      <c r="A118" s="3" t="s">
        <v>140</v>
      </c>
      <c r="B118" s="3">
        <v>1</v>
      </c>
      <c r="C118" s="48" t="s">
        <v>235</v>
      </c>
      <c r="D118" s="48"/>
      <c r="E118" s="48"/>
      <c r="F118" s="48"/>
      <c r="G118" s="9">
        <v>2650</v>
      </c>
      <c r="H118" s="9">
        <f t="shared" si="43"/>
        <v>2650</v>
      </c>
      <c r="I118" s="9">
        <v>2700</v>
      </c>
      <c r="J118" s="9">
        <f t="shared" si="44"/>
        <v>2700</v>
      </c>
      <c r="K118" s="9">
        <v>2600</v>
      </c>
      <c r="L118" s="9">
        <f t="shared" si="45"/>
        <v>2600</v>
      </c>
      <c r="M118" s="12">
        <f t="shared" si="41"/>
        <v>2650</v>
      </c>
      <c r="N118" s="12">
        <f t="shared" si="46"/>
        <v>2650</v>
      </c>
    </row>
    <row r="119" spans="1:14" x14ac:dyDescent="0.25">
      <c r="A119" s="3" t="s">
        <v>141</v>
      </c>
      <c r="B119" s="3">
        <v>1</v>
      </c>
      <c r="C119" s="48" t="s">
        <v>239</v>
      </c>
      <c r="D119" s="48"/>
      <c r="E119" s="48"/>
      <c r="F119" s="48"/>
      <c r="G119" s="9">
        <v>4100</v>
      </c>
      <c r="H119" s="9">
        <f t="shared" si="43"/>
        <v>4100</v>
      </c>
      <c r="I119" s="9">
        <v>3980</v>
      </c>
      <c r="J119" s="9">
        <f t="shared" si="44"/>
        <v>3980</v>
      </c>
      <c r="K119" s="9">
        <v>4140</v>
      </c>
      <c r="L119" s="9">
        <f t="shared" si="45"/>
        <v>4140</v>
      </c>
      <c r="M119" s="12">
        <f t="shared" si="41"/>
        <v>4073.3333333333335</v>
      </c>
      <c r="N119" s="12">
        <f t="shared" si="46"/>
        <v>4073.3333333333335</v>
      </c>
    </row>
    <row r="120" spans="1:14" x14ac:dyDescent="0.25">
      <c r="A120" s="3" t="s">
        <v>142</v>
      </c>
      <c r="B120" s="3">
        <v>1</v>
      </c>
      <c r="C120" s="48" t="s">
        <v>273</v>
      </c>
      <c r="D120" s="48"/>
      <c r="E120" s="48"/>
      <c r="F120" s="48"/>
      <c r="G120" s="9">
        <v>4900</v>
      </c>
      <c r="H120" s="9">
        <f t="shared" si="43"/>
        <v>4900</v>
      </c>
      <c r="I120" s="9">
        <v>4850</v>
      </c>
      <c r="J120" s="9">
        <f t="shared" si="44"/>
        <v>4850</v>
      </c>
      <c r="K120" s="9">
        <v>5400</v>
      </c>
      <c r="L120" s="9">
        <f t="shared" si="45"/>
        <v>5400</v>
      </c>
      <c r="M120" s="12">
        <f t="shared" si="41"/>
        <v>5050</v>
      </c>
      <c r="N120" s="12">
        <f t="shared" si="46"/>
        <v>5050</v>
      </c>
    </row>
    <row r="121" spans="1:14" x14ac:dyDescent="0.25">
      <c r="A121" s="52" t="s">
        <v>143</v>
      </c>
      <c r="B121" s="53"/>
      <c r="C121" s="53"/>
      <c r="D121" s="53"/>
      <c r="E121" s="53"/>
      <c r="F121" s="54"/>
      <c r="G121" s="49">
        <f>SUM(H106:H120)</f>
        <v>166525</v>
      </c>
      <c r="H121" s="50"/>
      <c r="I121" s="49">
        <f>SUM(J106:J120)</f>
        <v>168077</v>
      </c>
      <c r="J121" s="50"/>
      <c r="K121" s="49">
        <f t="shared" ref="K121" si="47">SUM(L106:L120)</f>
        <v>163030</v>
      </c>
      <c r="L121" s="50"/>
      <c r="M121" s="12">
        <f>SUM(M106:M120)</f>
        <v>116523.99999999999</v>
      </c>
      <c r="N121" s="12">
        <f>SUM(N106:N120)</f>
        <v>165877.33333333334</v>
      </c>
    </row>
    <row r="122" spans="1:14" ht="15.75" x14ac:dyDescent="0.25">
      <c r="A122" s="3" t="s">
        <v>11</v>
      </c>
      <c r="B122" s="3" t="s">
        <v>12</v>
      </c>
      <c r="C122" s="61" t="s">
        <v>144</v>
      </c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</row>
    <row r="123" spans="1:14" x14ac:dyDescent="0.25">
      <c r="A123" s="3" t="s">
        <v>145</v>
      </c>
      <c r="B123" s="3">
        <v>1</v>
      </c>
      <c r="C123" s="48" t="s">
        <v>296</v>
      </c>
      <c r="D123" s="48"/>
      <c r="E123" s="48"/>
      <c r="F123" s="48"/>
      <c r="G123" s="9">
        <v>46200</v>
      </c>
      <c r="H123" s="9">
        <f t="shared" ref="H123:H137" si="48">G123*B123</f>
        <v>46200</v>
      </c>
      <c r="I123" s="9">
        <v>48995</v>
      </c>
      <c r="J123" s="9">
        <f t="shared" ref="J123:J137" si="49">I123*B123</f>
        <v>48995</v>
      </c>
      <c r="K123" s="9">
        <v>45799</v>
      </c>
      <c r="L123" s="9">
        <f t="shared" ref="L123:L137" si="50">K123*B123</f>
        <v>45799</v>
      </c>
      <c r="M123" s="12">
        <f t="shared" ref="M123:M137" si="51">AVERAGE(G123,I123,K123)</f>
        <v>46998</v>
      </c>
      <c r="N123" s="12">
        <f t="shared" ref="N123:N137" si="52">AVERAGE(H123,J123,L123)</f>
        <v>46998</v>
      </c>
    </row>
    <row r="124" spans="1:14" x14ac:dyDescent="0.25">
      <c r="A124" s="3" t="s">
        <v>146</v>
      </c>
      <c r="B124" s="3">
        <v>1</v>
      </c>
      <c r="C124" s="48" t="s">
        <v>274</v>
      </c>
      <c r="D124" s="48"/>
      <c r="E124" s="48"/>
      <c r="F124" s="48"/>
      <c r="G124" s="9">
        <v>6800</v>
      </c>
      <c r="H124" s="9">
        <f t="shared" si="48"/>
        <v>6800</v>
      </c>
      <c r="I124" s="9">
        <v>7600</v>
      </c>
      <c r="J124" s="9">
        <f t="shared" si="49"/>
        <v>7600</v>
      </c>
      <c r="K124" s="9">
        <v>6500</v>
      </c>
      <c r="L124" s="9">
        <f t="shared" si="50"/>
        <v>6500</v>
      </c>
      <c r="M124" s="12">
        <f t="shared" si="51"/>
        <v>6966.666666666667</v>
      </c>
      <c r="N124" s="12">
        <f t="shared" si="52"/>
        <v>6966.666666666667</v>
      </c>
    </row>
    <row r="125" spans="1:14" x14ac:dyDescent="0.25">
      <c r="A125" s="3" t="s">
        <v>147</v>
      </c>
      <c r="B125" s="3">
        <v>1</v>
      </c>
      <c r="C125" s="48" t="s">
        <v>206</v>
      </c>
      <c r="D125" s="48"/>
      <c r="E125" s="48"/>
      <c r="F125" s="48"/>
      <c r="G125" s="9">
        <v>5900</v>
      </c>
      <c r="H125" s="9">
        <f t="shared" si="48"/>
        <v>5900</v>
      </c>
      <c r="I125" s="9">
        <v>6100</v>
      </c>
      <c r="J125" s="9">
        <f t="shared" si="49"/>
        <v>6100</v>
      </c>
      <c r="K125" s="9">
        <v>6080</v>
      </c>
      <c r="L125" s="9">
        <f t="shared" si="50"/>
        <v>6080</v>
      </c>
      <c r="M125" s="12">
        <f t="shared" si="51"/>
        <v>6026.666666666667</v>
      </c>
      <c r="N125" s="12">
        <f t="shared" si="52"/>
        <v>6026.666666666667</v>
      </c>
    </row>
    <row r="126" spans="1:14" x14ac:dyDescent="0.25">
      <c r="A126" s="3" t="s">
        <v>148</v>
      </c>
      <c r="B126" s="3">
        <v>1</v>
      </c>
      <c r="C126" s="48" t="s">
        <v>275</v>
      </c>
      <c r="D126" s="48"/>
      <c r="E126" s="48"/>
      <c r="F126" s="48"/>
      <c r="G126" s="9">
        <v>8200</v>
      </c>
      <c r="H126" s="9">
        <f t="shared" si="48"/>
        <v>8200</v>
      </c>
      <c r="I126" s="9">
        <v>8850</v>
      </c>
      <c r="J126" s="9">
        <f t="shared" si="49"/>
        <v>8850</v>
      </c>
      <c r="K126" s="9">
        <v>7900</v>
      </c>
      <c r="L126" s="9">
        <f t="shared" si="50"/>
        <v>7900</v>
      </c>
      <c r="M126" s="12">
        <f t="shared" si="51"/>
        <v>8316.6666666666661</v>
      </c>
      <c r="N126" s="12">
        <f t="shared" si="52"/>
        <v>8316.6666666666661</v>
      </c>
    </row>
    <row r="127" spans="1:14" x14ac:dyDescent="0.25">
      <c r="A127" s="3" t="s">
        <v>149</v>
      </c>
      <c r="B127" s="3">
        <v>1</v>
      </c>
      <c r="C127" s="48" t="s">
        <v>288</v>
      </c>
      <c r="D127" s="48"/>
      <c r="E127" s="48"/>
      <c r="F127" s="48"/>
      <c r="G127" s="9">
        <v>2450</v>
      </c>
      <c r="H127" s="9">
        <f t="shared" si="48"/>
        <v>2450</v>
      </c>
      <c r="I127" s="9">
        <v>2900</v>
      </c>
      <c r="J127" s="9">
        <f t="shared" si="49"/>
        <v>2900</v>
      </c>
      <c r="K127" s="9">
        <v>2610</v>
      </c>
      <c r="L127" s="9">
        <f t="shared" si="50"/>
        <v>2610</v>
      </c>
      <c r="M127" s="12">
        <f t="shared" si="51"/>
        <v>2653.3333333333335</v>
      </c>
      <c r="N127" s="12">
        <f t="shared" si="52"/>
        <v>2653.3333333333335</v>
      </c>
    </row>
    <row r="128" spans="1:14" x14ac:dyDescent="0.25">
      <c r="A128" s="3" t="s">
        <v>150</v>
      </c>
      <c r="B128" s="3">
        <v>1</v>
      </c>
      <c r="C128" s="48" t="s">
        <v>254</v>
      </c>
      <c r="D128" s="48"/>
      <c r="E128" s="48"/>
      <c r="F128" s="48"/>
      <c r="G128" s="9">
        <v>1980</v>
      </c>
      <c r="H128" s="9">
        <f t="shared" si="48"/>
        <v>1980</v>
      </c>
      <c r="I128" s="9">
        <v>2050</v>
      </c>
      <c r="J128" s="9">
        <f t="shared" si="49"/>
        <v>2050</v>
      </c>
      <c r="K128" s="9">
        <v>2200</v>
      </c>
      <c r="L128" s="9">
        <f t="shared" si="50"/>
        <v>2200</v>
      </c>
      <c r="M128" s="12">
        <f t="shared" si="51"/>
        <v>2076.6666666666665</v>
      </c>
      <c r="N128" s="12">
        <f t="shared" si="52"/>
        <v>2076.6666666666665</v>
      </c>
    </row>
    <row r="129" spans="1:17" x14ac:dyDescent="0.25">
      <c r="A129" s="3" t="s">
        <v>151</v>
      </c>
      <c r="B129" s="3">
        <v>1</v>
      </c>
      <c r="C129" s="48" t="s">
        <v>258</v>
      </c>
      <c r="D129" s="48"/>
      <c r="E129" s="48"/>
      <c r="F129" s="48"/>
      <c r="G129" s="9">
        <v>9600</v>
      </c>
      <c r="H129" s="9">
        <f t="shared" si="48"/>
        <v>9600</v>
      </c>
      <c r="I129" s="9">
        <v>9200</v>
      </c>
      <c r="J129" s="9">
        <f t="shared" si="49"/>
        <v>9200</v>
      </c>
      <c r="K129" s="9">
        <v>8690</v>
      </c>
      <c r="L129" s="9">
        <f t="shared" si="50"/>
        <v>8690</v>
      </c>
      <c r="M129" s="12">
        <f t="shared" si="51"/>
        <v>9163.3333333333339</v>
      </c>
      <c r="N129" s="12">
        <f t="shared" si="52"/>
        <v>9163.3333333333339</v>
      </c>
    </row>
    <row r="130" spans="1:17" x14ac:dyDescent="0.25">
      <c r="A130" s="3" t="s">
        <v>152</v>
      </c>
      <c r="B130" s="3">
        <v>1</v>
      </c>
      <c r="C130" s="58" t="s">
        <v>276</v>
      </c>
      <c r="D130" s="59"/>
      <c r="E130" s="59"/>
      <c r="F130" s="60"/>
      <c r="G130" s="9">
        <v>670</v>
      </c>
      <c r="H130" s="9">
        <f t="shared" si="48"/>
        <v>670</v>
      </c>
      <c r="I130" s="9">
        <v>785</v>
      </c>
      <c r="J130" s="9">
        <f t="shared" si="49"/>
        <v>785</v>
      </c>
      <c r="K130" s="9">
        <v>864</v>
      </c>
      <c r="L130" s="9">
        <f t="shared" si="50"/>
        <v>864</v>
      </c>
      <c r="M130" s="12">
        <f t="shared" si="51"/>
        <v>773</v>
      </c>
      <c r="N130" s="12">
        <f t="shared" si="52"/>
        <v>773</v>
      </c>
    </row>
    <row r="131" spans="1:17" x14ac:dyDescent="0.25">
      <c r="A131" s="3" t="s">
        <v>153</v>
      </c>
      <c r="B131" s="3">
        <v>2</v>
      </c>
      <c r="C131" s="58" t="s">
        <v>277</v>
      </c>
      <c r="D131" s="59"/>
      <c r="E131" s="59"/>
      <c r="F131" s="60"/>
      <c r="G131" s="9">
        <v>600</v>
      </c>
      <c r="H131" s="9">
        <f t="shared" si="48"/>
        <v>1200</v>
      </c>
      <c r="I131" s="9">
        <v>630</v>
      </c>
      <c r="J131" s="9">
        <f t="shared" si="49"/>
        <v>1260</v>
      </c>
      <c r="K131" s="9">
        <v>550</v>
      </c>
      <c r="L131" s="9">
        <f t="shared" si="50"/>
        <v>1100</v>
      </c>
      <c r="M131" s="12">
        <f t="shared" si="51"/>
        <v>593.33333333333337</v>
      </c>
      <c r="N131" s="12">
        <f t="shared" si="52"/>
        <v>1186.6666666666667</v>
      </c>
    </row>
    <row r="132" spans="1:17" x14ac:dyDescent="0.25">
      <c r="A132" s="3" t="s">
        <v>154</v>
      </c>
      <c r="B132" s="3">
        <v>1</v>
      </c>
      <c r="C132" s="58" t="s">
        <v>246</v>
      </c>
      <c r="D132" s="59"/>
      <c r="E132" s="59"/>
      <c r="F132" s="60"/>
      <c r="G132" s="9">
        <v>1185</v>
      </c>
      <c r="H132" s="9">
        <f t="shared" si="48"/>
        <v>1185</v>
      </c>
      <c r="I132" s="9">
        <v>1290</v>
      </c>
      <c r="J132" s="9">
        <f t="shared" si="49"/>
        <v>1290</v>
      </c>
      <c r="K132" s="9">
        <v>1350</v>
      </c>
      <c r="L132" s="9">
        <f t="shared" si="50"/>
        <v>1350</v>
      </c>
      <c r="M132" s="12">
        <f t="shared" si="51"/>
        <v>1275</v>
      </c>
      <c r="N132" s="12">
        <f t="shared" si="52"/>
        <v>1275</v>
      </c>
    </row>
    <row r="133" spans="1:17" x14ac:dyDescent="0.25">
      <c r="A133" s="3" t="s">
        <v>155</v>
      </c>
      <c r="B133" s="3">
        <v>1</v>
      </c>
      <c r="C133" s="58" t="s">
        <v>219</v>
      </c>
      <c r="D133" s="59"/>
      <c r="E133" s="59"/>
      <c r="F133" s="60"/>
      <c r="G133" s="9">
        <v>4050</v>
      </c>
      <c r="H133" s="9">
        <f t="shared" si="48"/>
        <v>4050</v>
      </c>
      <c r="I133" s="9">
        <v>3900</v>
      </c>
      <c r="J133" s="9">
        <f t="shared" si="49"/>
        <v>3900</v>
      </c>
      <c r="K133" s="9">
        <v>3800</v>
      </c>
      <c r="L133" s="9">
        <f t="shared" si="50"/>
        <v>3800</v>
      </c>
      <c r="M133" s="12">
        <f t="shared" si="51"/>
        <v>3916.6666666666665</v>
      </c>
      <c r="N133" s="12">
        <f t="shared" si="52"/>
        <v>3916.6666666666665</v>
      </c>
    </row>
    <row r="134" spans="1:17" x14ac:dyDescent="0.25">
      <c r="A134" s="3" t="s">
        <v>156</v>
      </c>
      <c r="B134" s="3">
        <v>1</v>
      </c>
      <c r="C134" s="48" t="s">
        <v>264</v>
      </c>
      <c r="D134" s="48"/>
      <c r="E134" s="48"/>
      <c r="F134" s="48"/>
      <c r="G134" s="9">
        <v>7000</v>
      </c>
      <c r="H134" s="9">
        <f t="shared" si="48"/>
        <v>7000</v>
      </c>
      <c r="I134" s="9">
        <v>800</v>
      </c>
      <c r="J134" s="9">
        <f t="shared" si="49"/>
        <v>800</v>
      </c>
      <c r="K134" s="9">
        <v>670</v>
      </c>
      <c r="L134" s="9">
        <f t="shared" si="50"/>
        <v>670</v>
      </c>
      <c r="M134" s="12">
        <f t="shared" si="51"/>
        <v>2823.3333333333335</v>
      </c>
      <c r="N134" s="12">
        <f t="shared" si="52"/>
        <v>2823.3333333333335</v>
      </c>
    </row>
    <row r="135" spans="1:17" x14ac:dyDescent="0.25">
      <c r="A135" s="3" t="s">
        <v>157</v>
      </c>
      <c r="B135" s="3">
        <v>1</v>
      </c>
      <c r="C135" s="48" t="s">
        <v>278</v>
      </c>
      <c r="D135" s="48"/>
      <c r="E135" s="48"/>
      <c r="F135" s="48"/>
      <c r="G135" s="9">
        <v>390</v>
      </c>
      <c r="H135" s="9">
        <f t="shared" si="48"/>
        <v>390</v>
      </c>
      <c r="I135" s="9">
        <v>400</v>
      </c>
      <c r="J135" s="9">
        <f t="shared" si="49"/>
        <v>400</v>
      </c>
      <c r="K135" s="9">
        <v>360</v>
      </c>
      <c r="L135" s="9">
        <f t="shared" si="50"/>
        <v>360</v>
      </c>
      <c r="M135" s="12">
        <f t="shared" si="51"/>
        <v>383.33333333333331</v>
      </c>
      <c r="N135" s="12">
        <f t="shared" si="52"/>
        <v>383.33333333333331</v>
      </c>
      <c r="Q135" s="10"/>
    </row>
    <row r="136" spans="1:17" x14ac:dyDescent="0.25">
      <c r="A136" s="3" t="s">
        <v>158</v>
      </c>
      <c r="B136" s="3">
        <v>1</v>
      </c>
      <c r="C136" s="48" t="s">
        <v>210</v>
      </c>
      <c r="D136" s="48"/>
      <c r="E136" s="48"/>
      <c r="F136" s="48"/>
      <c r="G136" s="9">
        <v>565</v>
      </c>
      <c r="H136" s="9">
        <f t="shared" si="48"/>
        <v>565</v>
      </c>
      <c r="I136" s="9">
        <v>600</v>
      </c>
      <c r="J136" s="9">
        <f t="shared" si="49"/>
        <v>600</v>
      </c>
      <c r="K136" s="9">
        <v>450</v>
      </c>
      <c r="L136" s="9">
        <f t="shared" si="50"/>
        <v>450</v>
      </c>
      <c r="M136" s="12">
        <f t="shared" si="51"/>
        <v>538.33333333333337</v>
      </c>
      <c r="N136" s="12">
        <f t="shared" si="52"/>
        <v>538.33333333333337</v>
      </c>
    </row>
    <row r="137" spans="1:17" x14ac:dyDescent="0.25">
      <c r="A137" s="3" t="s">
        <v>159</v>
      </c>
      <c r="B137" s="3">
        <v>1</v>
      </c>
      <c r="C137" s="48" t="s">
        <v>212</v>
      </c>
      <c r="D137" s="48"/>
      <c r="E137" s="48"/>
      <c r="F137" s="48"/>
      <c r="G137" s="9">
        <v>5900</v>
      </c>
      <c r="H137" s="9">
        <f t="shared" si="48"/>
        <v>5900</v>
      </c>
      <c r="I137" s="9">
        <v>6500</v>
      </c>
      <c r="J137" s="9">
        <f t="shared" si="49"/>
        <v>6500</v>
      </c>
      <c r="K137" s="9">
        <v>6800</v>
      </c>
      <c r="L137" s="9">
        <f t="shared" si="50"/>
        <v>6800</v>
      </c>
      <c r="M137" s="12">
        <f t="shared" si="51"/>
        <v>6400</v>
      </c>
      <c r="N137" s="12">
        <f t="shared" si="52"/>
        <v>6400</v>
      </c>
    </row>
    <row r="138" spans="1:17" x14ac:dyDescent="0.25">
      <c r="A138" s="52" t="s">
        <v>160</v>
      </c>
      <c r="B138" s="53"/>
      <c r="C138" s="53"/>
      <c r="D138" s="53"/>
      <c r="E138" s="53"/>
      <c r="F138" s="54"/>
      <c r="G138" s="49">
        <f>SUM(H123:H137)</f>
        <v>102090</v>
      </c>
      <c r="H138" s="50"/>
      <c r="I138" s="49">
        <f t="shared" ref="I138" si="53">SUM(J123:J137)</f>
        <v>101230</v>
      </c>
      <c r="J138" s="50"/>
      <c r="K138" s="49">
        <f t="shared" ref="K138" si="54">SUM(L123:L137)</f>
        <v>95173</v>
      </c>
      <c r="L138" s="50"/>
      <c r="M138" s="12">
        <f>SUM(M123:M137)</f>
        <v>98904.333333333314</v>
      </c>
      <c r="N138" s="12">
        <f>SUM(N123:N137)</f>
        <v>99497.666666666657</v>
      </c>
    </row>
    <row r="139" spans="1:17" ht="15.75" x14ac:dyDescent="0.25">
      <c r="A139" s="44" t="s">
        <v>161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</row>
    <row r="140" spans="1:17" ht="15.75" x14ac:dyDescent="0.25">
      <c r="A140" s="3" t="s">
        <v>11</v>
      </c>
      <c r="B140" s="3" t="s">
        <v>12</v>
      </c>
      <c r="C140" s="61" t="s">
        <v>209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</row>
    <row r="141" spans="1:17" x14ac:dyDescent="0.25">
      <c r="A141" s="3" t="s">
        <v>162</v>
      </c>
      <c r="B141" s="3">
        <v>4</v>
      </c>
      <c r="C141" s="48" t="s">
        <v>266</v>
      </c>
      <c r="D141" s="48"/>
      <c r="E141" s="48"/>
      <c r="F141" s="48"/>
      <c r="G141" s="9">
        <v>3250</v>
      </c>
      <c r="H141" s="9">
        <f t="shared" ref="H141:H154" si="55">G141*B141</f>
        <v>13000</v>
      </c>
      <c r="I141" s="9">
        <v>3150</v>
      </c>
      <c r="J141" s="9">
        <f t="shared" ref="J141:J154" si="56">I141*B141</f>
        <v>12600</v>
      </c>
      <c r="K141" s="9">
        <v>2970</v>
      </c>
      <c r="L141" s="9">
        <f t="shared" ref="L141:L154" si="57">K141*B141</f>
        <v>11880</v>
      </c>
      <c r="M141" s="12">
        <f t="shared" ref="M141:M154" si="58">AVERAGE(G141,I141,K141)</f>
        <v>3123.3333333333335</v>
      </c>
      <c r="N141" s="12">
        <f t="shared" ref="N141:N154" si="59">AVERAGE(H141,J141,L141)</f>
        <v>12493.333333333334</v>
      </c>
    </row>
    <row r="142" spans="1:17" x14ac:dyDescent="0.25">
      <c r="A142" s="3" t="s">
        <v>163</v>
      </c>
      <c r="B142" s="3">
        <v>1</v>
      </c>
      <c r="C142" s="48" t="s">
        <v>267</v>
      </c>
      <c r="D142" s="48"/>
      <c r="E142" s="48"/>
      <c r="F142" s="48"/>
      <c r="G142" s="9">
        <v>21100</v>
      </c>
      <c r="H142" s="9">
        <f t="shared" si="55"/>
        <v>21100</v>
      </c>
      <c r="I142" s="9">
        <v>22300</v>
      </c>
      <c r="J142" s="9">
        <f t="shared" si="56"/>
        <v>22300</v>
      </c>
      <c r="K142" s="9">
        <v>21850</v>
      </c>
      <c r="L142" s="9">
        <f t="shared" si="57"/>
        <v>21850</v>
      </c>
      <c r="M142" s="12">
        <f t="shared" si="58"/>
        <v>21750</v>
      </c>
      <c r="N142" s="12">
        <f t="shared" si="59"/>
        <v>21750</v>
      </c>
    </row>
    <row r="143" spans="1:17" x14ac:dyDescent="0.25">
      <c r="A143" s="3" t="s">
        <v>164</v>
      </c>
      <c r="B143" s="3">
        <v>1</v>
      </c>
      <c r="C143" s="48" t="s">
        <v>268</v>
      </c>
      <c r="D143" s="48"/>
      <c r="E143" s="48"/>
      <c r="F143" s="48"/>
      <c r="G143" s="9">
        <v>14800</v>
      </c>
      <c r="H143" s="9">
        <f t="shared" si="55"/>
        <v>14800</v>
      </c>
      <c r="I143" s="9">
        <v>14200</v>
      </c>
      <c r="J143" s="9">
        <f t="shared" si="56"/>
        <v>14200</v>
      </c>
      <c r="K143" s="9">
        <v>15500</v>
      </c>
      <c r="L143" s="9">
        <f t="shared" si="57"/>
        <v>15500</v>
      </c>
      <c r="M143" s="12">
        <f t="shared" si="58"/>
        <v>14833.333333333334</v>
      </c>
      <c r="N143" s="12">
        <f t="shared" si="59"/>
        <v>14833.333333333334</v>
      </c>
    </row>
    <row r="144" spans="1:17" x14ac:dyDescent="0.25">
      <c r="A144" s="3" t="s">
        <v>165</v>
      </c>
      <c r="B144" s="3">
        <v>1</v>
      </c>
      <c r="C144" s="48" t="s">
        <v>269</v>
      </c>
      <c r="D144" s="48"/>
      <c r="E144" s="48"/>
      <c r="F144" s="48"/>
      <c r="G144" s="9">
        <v>11120</v>
      </c>
      <c r="H144" s="9">
        <f t="shared" si="55"/>
        <v>11120</v>
      </c>
      <c r="I144" s="9">
        <v>12400</v>
      </c>
      <c r="J144" s="9">
        <f t="shared" si="56"/>
        <v>12400</v>
      </c>
      <c r="K144" s="9">
        <v>10900</v>
      </c>
      <c r="L144" s="9">
        <f t="shared" si="57"/>
        <v>10900</v>
      </c>
      <c r="M144" s="12">
        <f t="shared" si="58"/>
        <v>11473.333333333334</v>
      </c>
      <c r="N144" s="12">
        <f t="shared" si="59"/>
        <v>11473.333333333334</v>
      </c>
    </row>
    <row r="145" spans="1:14" x14ac:dyDescent="0.25">
      <c r="A145" s="3" t="s">
        <v>166</v>
      </c>
      <c r="B145" s="3">
        <v>8</v>
      </c>
      <c r="C145" s="48" t="s">
        <v>270</v>
      </c>
      <c r="D145" s="48"/>
      <c r="E145" s="48"/>
      <c r="F145" s="48"/>
      <c r="G145" s="9">
        <v>2500</v>
      </c>
      <c r="H145" s="9">
        <f t="shared" si="55"/>
        <v>20000</v>
      </c>
      <c r="I145" s="9">
        <v>2440</v>
      </c>
      <c r="J145" s="9">
        <f t="shared" si="56"/>
        <v>19520</v>
      </c>
      <c r="K145" s="9">
        <v>2350</v>
      </c>
      <c r="L145" s="9">
        <f t="shared" si="57"/>
        <v>18800</v>
      </c>
      <c r="M145" s="12">
        <f t="shared" si="58"/>
        <v>2430</v>
      </c>
      <c r="N145" s="12">
        <f t="shared" si="59"/>
        <v>19440</v>
      </c>
    </row>
    <row r="146" spans="1:14" x14ac:dyDescent="0.25">
      <c r="A146" s="3" t="s">
        <v>167</v>
      </c>
      <c r="B146" s="3">
        <v>1</v>
      </c>
      <c r="C146" s="48" t="s">
        <v>271</v>
      </c>
      <c r="D146" s="48"/>
      <c r="E146" s="48"/>
      <c r="F146" s="48"/>
      <c r="G146" s="9">
        <v>2550</v>
      </c>
      <c r="H146" s="9">
        <f t="shared" si="55"/>
        <v>2550</v>
      </c>
      <c r="I146" s="9">
        <v>2600</v>
      </c>
      <c r="J146" s="9">
        <f t="shared" si="56"/>
        <v>2600</v>
      </c>
      <c r="K146" s="9">
        <v>2370</v>
      </c>
      <c r="L146" s="9">
        <f t="shared" si="57"/>
        <v>2370</v>
      </c>
      <c r="M146" s="12">
        <f t="shared" si="58"/>
        <v>2506.6666666666665</v>
      </c>
      <c r="N146" s="12">
        <f t="shared" si="59"/>
        <v>2506.6666666666665</v>
      </c>
    </row>
    <row r="147" spans="1:14" x14ac:dyDescent="0.25">
      <c r="A147" s="3" t="s">
        <v>168</v>
      </c>
      <c r="B147" s="3">
        <v>1</v>
      </c>
      <c r="C147" s="48" t="s">
        <v>272</v>
      </c>
      <c r="D147" s="48"/>
      <c r="E147" s="48"/>
      <c r="F147" s="48"/>
      <c r="G147" s="9">
        <v>3100</v>
      </c>
      <c r="H147" s="9">
        <f t="shared" si="55"/>
        <v>3100</v>
      </c>
      <c r="I147" s="9">
        <v>2900</v>
      </c>
      <c r="J147" s="9">
        <f t="shared" si="56"/>
        <v>2900</v>
      </c>
      <c r="K147" s="9">
        <v>2800</v>
      </c>
      <c r="L147" s="9">
        <f t="shared" si="57"/>
        <v>2800</v>
      </c>
      <c r="M147" s="12">
        <f t="shared" si="58"/>
        <v>2933.3333333333335</v>
      </c>
      <c r="N147" s="12">
        <f t="shared" si="59"/>
        <v>2933.3333333333335</v>
      </c>
    </row>
    <row r="148" spans="1:14" x14ac:dyDescent="0.25">
      <c r="A148" s="3" t="s">
        <v>169</v>
      </c>
      <c r="B148" s="3">
        <v>2</v>
      </c>
      <c r="C148" s="48" t="s">
        <v>220</v>
      </c>
      <c r="D148" s="48"/>
      <c r="E148" s="48"/>
      <c r="F148" s="48"/>
      <c r="G148" s="9">
        <v>5700</v>
      </c>
      <c r="H148" s="9">
        <f t="shared" si="55"/>
        <v>11400</v>
      </c>
      <c r="I148" s="9">
        <v>5650</v>
      </c>
      <c r="J148" s="9">
        <f t="shared" si="56"/>
        <v>11300</v>
      </c>
      <c r="K148" s="9">
        <v>5550</v>
      </c>
      <c r="L148" s="9">
        <f t="shared" si="57"/>
        <v>11100</v>
      </c>
      <c r="M148" s="12">
        <f t="shared" si="58"/>
        <v>5633.333333333333</v>
      </c>
      <c r="N148" s="12">
        <f t="shared" si="59"/>
        <v>11266.666666666666</v>
      </c>
    </row>
    <row r="149" spans="1:14" x14ac:dyDescent="0.25">
      <c r="A149" s="3" t="s">
        <v>170</v>
      </c>
      <c r="B149" s="3">
        <v>1</v>
      </c>
      <c r="C149" s="48" t="s">
        <v>221</v>
      </c>
      <c r="D149" s="48"/>
      <c r="E149" s="48"/>
      <c r="F149" s="48"/>
      <c r="G149" s="9">
        <v>5500</v>
      </c>
      <c r="H149" s="9">
        <f t="shared" si="55"/>
        <v>5500</v>
      </c>
      <c r="I149" s="9">
        <v>5750</v>
      </c>
      <c r="J149" s="9">
        <f t="shared" si="56"/>
        <v>5750</v>
      </c>
      <c r="K149" s="9">
        <v>5580</v>
      </c>
      <c r="L149" s="9">
        <f t="shared" si="57"/>
        <v>5580</v>
      </c>
      <c r="M149" s="12">
        <f t="shared" si="58"/>
        <v>5610</v>
      </c>
      <c r="N149" s="12">
        <f t="shared" si="59"/>
        <v>5610</v>
      </c>
    </row>
    <row r="150" spans="1:14" x14ac:dyDescent="0.25">
      <c r="A150" s="3" t="s">
        <v>171</v>
      </c>
      <c r="B150" s="3">
        <v>1</v>
      </c>
      <c r="C150" s="48" t="s">
        <v>218</v>
      </c>
      <c r="D150" s="48"/>
      <c r="E150" s="48"/>
      <c r="F150" s="48"/>
      <c r="G150" s="9">
        <v>28325</v>
      </c>
      <c r="H150" s="9">
        <f t="shared" si="55"/>
        <v>28325</v>
      </c>
      <c r="I150" s="9">
        <v>29435</v>
      </c>
      <c r="J150" s="9">
        <f t="shared" si="56"/>
        <v>29435</v>
      </c>
      <c r="K150" s="9">
        <v>27050</v>
      </c>
      <c r="L150" s="9">
        <f t="shared" si="57"/>
        <v>27050</v>
      </c>
      <c r="M150" s="12">
        <f t="shared" si="58"/>
        <v>28270</v>
      </c>
      <c r="N150" s="12">
        <f t="shared" si="59"/>
        <v>28270</v>
      </c>
    </row>
    <row r="151" spans="1:14" x14ac:dyDescent="0.25">
      <c r="A151" s="3" t="s">
        <v>172</v>
      </c>
      <c r="B151" s="3">
        <v>1</v>
      </c>
      <c r="C151" s="48" t="s">
        <v>234</v>
      </c>
      <c r="D151" s="48"/>
      <c r="E151" s="48"/>
      <c r="F151" s="48"/>
      <c r="G151" s="9">
        <v>790</v>
      </c>
      <c r="H151" s="9">
        <f t="shared" si="55"/>
        <v>790</v>
      </c>
      <c r="I151" s="9">
        <v>830</v>
      </c>
      <c r="J151" s="9">
        <f t="shared" si="56"/>
        <v>830</v>
      </c>
      <c r="K151" s="9">
        <v>930</v>
      </c>
      <c r="L151" s="9">
        <f t="shared" si="57"/>
        <v>930</v>
      </c>
      <c r="M151" s="12">
        <f t="shared" si="58"/>
        <v>850</v>
      </c>
      <c r="N151" s="12">
        <f t="shared" si="59"/>
        <v>850</v>
      </c>
    </row>
    <row r="152" spans="1:14" x14ac:dyDescent="0.25">
      <c r="A152" s="3" t="s">
        <v>173</v>
      </c>
      <c r="B152" s="3">
        <v>1</v>
      </c>
      <c r="C152" s="48" t="s">
        <v>235</v>
      </c>
      <c r="D152" s="48"/>
      <c r="E152" s="48"/>
      <c r="F152" s="48"/>
      <c r="G152" s="9">
        <v>2650</v>
      </c>
      <c r="H152" s="9">
        <f t="shared" si="55"/>
        <v>2650</v>
      </c>
      <c r="I152" s="9">
        <v>2700</v>
      </c>
      <c r="J152" s="9">
        <f t="shared" si="56"/>
        <v>2700</v>
      </c>
      <c r="K152" s="9">
        <v>2600</v>
      </c>
      <c r="L152" s="9">
        <f t="shared" si="57"/>
        <v>2600</v>
      </c>
      <c r="M152" s="12">
        <f t="shared" si="58"/>
        <v>2650</v>
      </c>
      <c r="N152" s="12">
        <f t="shared" si="59"/>
        <v>2650</v>
      </c>
    </row>
    <row r="153" spans="1:14" x14ac:dyDescent="0.25">
      <c r="A153" s="3" t="s">
        <v>174</v>
      </c>
      <c r="B153" s="3">
        <v>1</v>
      </c>
      <c r="C153" s="48" t="s">
        <v>239</v>
      </c>
      <c r="D153" s="48"/>
      <c r="E153" s="48"/>
      <c r="F153" s="48"/>
      <c r="G153" s="9">
        <v>4100</v>
      </c>
      <c r="H153" s="9">
        <f t="shared" si="55"/>
        <v>4100</v>
      </c>
      <c r="I153" s="9">
        <v>3980</v>
      </c>
      <c r="J153" s="9">
        <f t="shared" si="56"/>
        <v>3980</v>
      </c>
      <c r="K153" s="9">
        <v>4140</v>
      </c>
      <c r="L153" s="9">
        <f t="shared" si="57"/>
        <v>4140</v>
      </c>
      <c r="M153" s="12">
        <f t="shared" si="58"/>
        <v>4073.3333333333335</v>
      </c>
      <c r="N153" s="12">
        <f t="shared" si="59"/>
        <v>4073.3333333333335</v>
      </c>
    </row>
    <row r="154" spans="1:14" x14ac:dyDescent="0.25">
      <c r="A154" s="3" t="s">
        <v>175</v>
      </c>
      <c r="B154" s="3">
        <v>1</v>
      </c>
      <c r="C154" s="48" t="s">
        <v>273</v>
      </c>
      <c r="D154" s="48"/>
      <c r="E154" s="48"/>
      <c r="F154" s="48"/>
      <c r="G154" s="9">
        <v>4900</v>
      </c>
      <c r="H154" s="9">
        <f t="shared" si="55"/>
        <v>4900</v>
      </c>
      <c r="I154" s="9">
        <v>4850</v>
      </c>
      <c r="J154" s="9">
        <f t="shared" si="56"/>
        <v>4850</v>
      </c>
      <c r="K154" s="9">
        <v>5400</v>
      </c>
      <c r="L154" s="9">
        <f t="shared" si="57"/>
        <v>5400</v>
      </c>
      <c r="M154" s="12">
        <f t="shared" si="58"/>
        <v>5050</v>
      </c>
      <c r="N154" s="12">
        <f t="shared" si="59"/>
        <v>5050</v>
      </c>
    </row>
    <row r="155" spans="1:14" x14ac:dyDescent="0.25">
      <c r="A155" s="52" t="s">
        <v>177</v>
      </c>
      <c r="B155" s="53"/>
      <c r="C155" s="53"/>
      <c r="D155" s="53"/>
      <c r="E155" s="53"/>
      <c r="F155" s="54"/>
      <c r="G155" s="49">
        <f>SUM(H141:H154)</f>
        <v>143335</v>
      </c>
      <c r="H155" s="50"/>
      <c r="I155" s="49">
        <f>SUM(J141:J154)</f>
        <v>145365</v>
      </c>
      <c r="J155" s="50"/>
      <c r="K155" s="49">
        <f>SUM(L141:L154)</f>
        <v>140900</v>
      </c>
      <c r="L155" s="50"/>
      <c r="M155" s="12">
        <f>SUM(M141:M154)</f>
        <v>111186.66666666667</v>
      </c>
      <c r="N155" s="12">
        <f>SUM(N141:N154)</f>
        <v>143200.00000000003</v>
      </c>
    </row>
    <row r="156" spans="1:14" ht="15.75" x14ac:dyDescent="0.25">
      <c r="A156" s="3" t="s">
        <v>11</v>
      </c>
      <c r="B156" s="3" t="s">
        <v>12</v>
      </c>
      <c r="C156" s="61" t="s">
        <v>176</v>
      </c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</row>
    <row r="157" spans="1:14" x14ac:dyDescent="0.25">
      <c r="A157" s="3" t="s">
        <v>179</v>
      </c>
      <c r="B157" s="3">
        <v>1</v>
      </c>
      <c r="C157" s="48" t="s">
        <v>296</v>
      </c>
      <c r="D157" s="48"/>
      <c r="E157" s="48"/>
      <c r="F157" s="48"/>
      <c r="G157" s="9">
        <v>46200</v>
      </c>
      <c r="H157" s="9">
        <f t="shared" ref="H157:H171" si="60">G157*B157</f>
        <v>46200</v>
      </c>
      <c r="I157" s="9">
        <v>48995</v>
      </c>
      <c r="J157" s="9">
        <f t="shared" ref="J157:J171" si="61">I157*B157</f>
        <v>48995</v>
      </c>
      <c r="K157" s="9">
        <v>45799</v>
      </c>
      <c r="L157" s="9">
        <f t="shared" ref="L157:L171" si="62">K157*B157</f>
        <v>45799</v>
      </c>
      <c r="M157" s="12">
        <f t="shared" ref="M157:M171" si="63">AVERAGE(G157,I157,K157)</f>
        <v>46998</v>
      </c>
      <c r="N157" s="12">
        <f t="shared" ref="N157:N171" si="64">AVERAGE(H157,J157,L157)</f>
        <v>46998</v>
      </c>
    </row>
    <row r="158" spans="1:14" x14ac:dyDescent="0.25">
      <c r="A158" s="3" t="s">
        <v>180</v>
      </c>
      <c r="B158" s="3">
        <v>1</v>
      </c>
      <c r="C158" s="48" t="s">
        <v>274</v>
      </c>
      <c r="D158" s="48"/>
      <c r="E158" s="48"/>
      <c r="F158" s="48"/>
      <c r="G158" s="9">
        <v>6800</v>
      </c>
      <c r="H158" s="9">
        <f t="shared" si="60"/>
        <v>6800</v>
      </c>
      <c r="I158" s="9">
        <v>7600</v>
      </c>
      <c r="J158" s="9">
        <f t="shared" si="61"/>
        <v>7600</v>
      </c>
      <c r="K158" s="9">
        <v>6500</v>
      </c>
      <c r="L158" s="9">
        <f t="shared" si="62"/>
        <v>6500</v>
      </c>
      <c r="M158" s="12">
        <f t="shared" si="63"/>
        <v>6966.666666666667</v>
      </c>
      <c r="N158" s="12">
        <f t="shared" si="64"/>
        <v>6966.666666666667</v>
      </c>
    </row>
    <row r="159" spans="1:14" x14ac:dyDescent="0.25">
      <c r="A159" s="3" t="s">
        <v>181</v>
      </c>
      <c r="B159" s="3">
        <v>1</v>
      </c>
      <c r="C159" s="48" t="s">
        <v>206</v>
      </c>
      <c r="D159" s="48"/>
      <c r="E159" s="48"/>
      <c r="F159" s="48"/>
      <c r="G159" s="9">
        <v>5900</v>
      </c>
      <c r="H159" s="9">
        <f t="shared" si="60"/>
        <v>5900</v>
      </c>
      <c r="I159" s="9">
        <v>6100</v>
      </c>
      <c r="J159" s="9">
        <f t="shared" si="61"/>
        <v>6100</v>
      </c>
      <c r="K159" s="9">
        <v>6080</v>
      </c>
      <c r="L159" s="9">
        <f t="shared" si="62"/>
        <v>6080</v>
      </c>
      <c r="M159" s="12">
        <f t="shared" si="63"/>
        <v>6026.666666666667</v>
      </c>
      <c r="N159" s="12">
        <f t="shared" si="64"/>
        <v>6026.666666666667</v>
      </c>
    </row>
    <row r="160" spans="1:14" x14ac:dyDescent="0.25">
      <c r="A160" s="3" t="s">
        <v>182</v>
      </c>
      <c r="B160" s="3">
        <v>1</v>
      </c>
      <c r="C160" s="48" t="s">
        <v>275</v>
      </c>
      <c r="D160" s="48"/>
      <c r="E160" s="48"/>
      <c r="F160" s="48"/>
      <c r="G160" s="9">
        <v>8200</v>
      </c>
      <c r="H160" s="9">
        <f t="shared" si="60"/>
        <v>8200</v>
      </c>
      <c r="I160" s="9">
        <v>8850</v>
      </c>
      <c r="J160" s="9">
        <f t="shared" si="61"/>
        <v>8850</v>
      </c>
      <c r="K160" s="9">
        <v>7900</v>
      </c>
      <c r="L160" s="9">
        <f t="shared" si="62"/>
        <v>7900</v>
      </c>
      <c r="M160" s="12">
        <f t="shared" si="63"/>
        <v>8316.6666666666661</v>
      </c>
      <c r="N160" s="12">
        <f t="shared" si="64"/>
        <v>8316.6666666666661</v>
      </c>
    </row>
    <row r="161" spans="1:14" x14ac:dyDescent="0.25">
      <c r="A161" s="3" t="s">
        <v>183</v>
      </c>
      <c r="B161" s="3">
        <v>1</v>
      </c>
      <c r="C161" s="48" t="s">
        <v>288</v>
      </c>
      <c r="D161" s="48"/>
      <c r="E161" s="48"/>
      <c r="F161" s="48"/>
      <c r="G161" s="9">
        <v>2450</v>
      </c>
      <c r="H161" s="9">
        <f t="shared" si="60"/>
        <v>2450</v>
      </c>
      <c r="I161" s="9">
        <v>2900</v>
      </c>
      <c r="J161" s="9">
        <f t="shared" si="61"/>
        <v>2900</v>
      </c>
      <c r="K161" s="9">
        <v>2610</v>
      </c>
      <c r="L161" s="9">
        <f t="shared" si="62"/>
        <v>2610</v>
      </c>
      <c r="M161" s="12">
        <f t="shared" si="63"/>
        <v>2653.3333333333335</v>
      </c>
      <c r="N161" s="12">
        <f t="shared" si="64"/>
        <v>2653.3333333333335</v>
      </c>
    </row>
    <row r="162" spans="1:14" x14ac:dyDescent="0.25">
      <c r="A162" s="3" t="s">
        <v>184</v>
      </c>
      <c r="B162" s="3">
        <v>1</v>
      </c>
      <c r="C162" s="48" t="s">
        <v>254</v>
      </c>
      <c r="D162" s="48"/>
      <c r="E162" s="48"/>
      <c r="F162" s="48"/>
      <c r="G162" s="9">
        <v>1980</v>
      </c>
      <c r="H162" s="9">
        <f t="shared" si="60"/>
        <v>1980</v>
      </c>
      <c r="I162" s="9">
        <v>2050</v>
      </c>
      <c r="J162" s="9">
        <f t="shared" si="61"/>
        <v>2050</v>
      </c>
      <c r="K162" s="9">
        <v>2200</v>
      </c>
      <c r="L162" s="9">
        <f t="shared" si="62"/>
        <v>2200</v>
      </c>
      <c r="M162" s="12">
        <f t="shared" si="63"/>
        <v>2076.6666666666665</v>
      </c>
      <c r="N162" s="12">
        <f t="shared" si="64"/>
        <v>2076.6666666666665</v>
      </c>
    </row>
    <row r="163" spans="1:14" x14ac:dyDescent="0.25">
      <c r="A163" s="3" t="s">
        <v>185</v>
      </c>
      <c r="B163" s="3">
        <v>1</v>
      </c>
      <c r="C163" s="48" t="s">
        <v>258</v>
      </c>
      <c r="D163" s="48"/>
      <c r="E163" s="48"/>
      <c r="F163" s="48"/>
      <c r="G163" s="9">
        <v>9600</v>
      </c>
      <c r="H163" s="9">
        <f t="shared" si="60"/>
        <v>9600</v>
      </c>
      <c r="I163" s="9">
        <v>9200</v>
      </c>
      <c r="J163" s="9">
        <f t="shared" si="61"/>
        <v>9200</v>
      </c>
      <c r="K163" s="9">
        <v>8640</v>
      </c>
      <c r="L163" s="9">
        <f t="shared" si="62"/>
        <v>8640</v>
      </c>
      <c r="M163" s="12">
        <f t="shared" si="63"/>
        <v>9146.6666666666661</v>
      </c>
      <c r="N163" s="12">
        <f t="shared" si="64"/>
        <v>9146.6666666666661</v>
      </c>
    </row>
    <row r="164" spans="1:14" x14ac:dyDescent="0.25">
      <c r="A164" s="3" t="s">
        <v>186</v>
      </c>
      <c r="B164" s="3">
        <v>1</v>
      </c>
      <c r="C164" s="58" t="s">
        <v>276</v>
      </c>
      <c r="D164" s="59"/>
      <c r="E164" s="59"/>
      <c r="F164" s="60"/>
      <c r="G164" s="9">
        <v>670</v>
      </c>
      <c r="H164" s="9">
        <f t="shared" si="60"/>
        <v>670</v>
      </c>
      <c r="I164" s="9">
        <v>785</v>
      </c>
      <c r="J164" s="9">
        <f t="shared" si="61"/>
        <v>785</v>
      </c>
      <c r="K164" s="9">
        <v>864</v>
      </c>
      <c r="L164" s="9">
        <f t="shared" si="62"/>
        <v>864</v>
      </c>
      <c r="M164" s="12">
        <f t="shared" si="63"/>
        <v>773</v>
      </c>
      <c r="N164" s="12">
        <f t="shared" si="64"/>
        <v>773</v>
      </c>
    </row>
    <row r="165" spans="1:14" x14ac:dyDescent="0.25">
      <c r="A165" s="3" t="s">
        <v>187</v>
      </c>
      <c r="B165" s="3">
        <v>2</v>
      </c>
      <c r="C165" s="58" t="s">
        <v>277</v>
      </c>
      <c r="D165" s="59"/>
      <c r="E165" s="59"/>
      <c r="F165" s="60"/>
      <c r="G165" s="9">
        <v>600</v>
      </c>
      <c r="H165" s="9">
        <f t="shared" si="60"/>
        <v>1200</v>
      </c>
      <c r="I165" s="9">
        <v>630</v>
      </c>
      <c r="J165" s="9">
        <f t="shared" si="61"/>
        <v>1260</v>
      </c>
      <c r="K165" s="9">
        <v>550</v>
      </c>
      <c r="L165" s="9">
        <f t="shared" si="62"/>
        <v>1100</v>
      </c>
      <c r="M165" s="12">
        <f t="shared" si="63"/>
        <v>593.33333333333337</v>
      </c>
      <c r="N165" s="12">
        <f t="shared" si="64"/>
        <v>1186.6666666666667</v>
      </c>
    </row>
    <row r="166" spans="1:14" x14ac:dyDescent="0.25">
      <c r="A166" s="3" t="s">
        <v>188</v>
      </c>
      <c r="B166" s="3">
        <v>1</v>
      </c>
      <c r="C166" s="58" t="s">
        <v>246</v>
      </c>
      <c r="D166" s="59"/>
      <c r="E166" s="59"/>
      <c r="F166" s="60"/>
      <c r="G166" s="9">
        <v>1185</v>
      </c>
      <c r="H166" s="9">
        <f t="shared" si="60"/>
        <v>1185</v>
      </c>
      <c r="I166" s="9">
        <v>1290</v>
      </c>
      <c r="J166" s="9">
        <f t="shared" si="61"/>
        <v>1290</v>
      </c>
      <c r="K166" s="9">
        <v>1350</v>
      </c>
      <c r="L166" s="9">
        <f t="shared" si="62"/>
        <v>1350</v>
      </c>
      <c r="M166" s="12">
        <f t="shared" si="63"/>
        <v>1275</v>
      </c>
      <c r="N166" s="12">
        <f t="shared" si="64"/>
        <v>1275</v>
      </c>
    </row>
    <row r="167" spans="1:14" x14ac:dyDescent="0.25">
      <c r="A167" s="3" t="s">
        <v>189</v>
      </c>
      <c r="B167" s="3">
        <v>1</v>
      </c>
      <c r="C167" s="58" t="s">
        <v>219</v>
      </c>
      <c r="D167" s="59"/>
      <c r="E167" s="59"/>
      <c r="F167" s="60"/>
      <c r="G167" s="9">
        <v>4050</v>
      </c>
      <c r="H167" s="9">
        <f t="shared" si="60"/>
        <v>4050</v>
      </c>
      <c r="I167" s="9">
        <v>3900</v>
      </c>
      <c r="J167" s="9">
        <f t="shared" si="61"/>
        <v>3900</v>
      </c>
      <c r="K167" s="9">
        <v>3800</v>
      </c>
      <c r="L167" s="9">
        <f t="shared" si="62"/>
        <v>3800</v>
      </c>
      <c r="M167" s="12">
        <f t="shared" si="63"/>
        <v>3916.6666666666665</v>
      </c>
      <c r="N167" s="12">
        <f t="shared" si="64"/>
        <v>3916.6666666666665</v>
      </c>
    </row>
    <row r="168" spans="1:14" x14ac:dyDescent="0.25">
      <c r="A168" s="3" t="s">
        <v>190</v>
      </c>
      <c r="B168" s="3">
        <v>1</v>
      </c>
      <c r="C168" s="48" t="s">
        <v>264</v>
      </c>
      <c r="D168" s="48"/>
      <c r="E168" s="48"/>
      <c r="F168" s="48"/>
      <c r="G168" s="9">
        <v>700</v>
      </c>
      <c r="H168" s="9">
        <f t="shared" si="60"/>
        <v>700</v>
      </c>
      <c r="I168" s="9">
        <v>800</v>
      </c>
      <c r="J168" s="9">
        <f t="shared" si="61"/>
        <v>800</v>
      </c>
      <c r="K168" s="9">
        <v>670</v>
      </c>
      <c r="L168" s="9">
        <f t="shared" si="62"/>
        <v>670</v>
      </c>
      <c r="M168" s="12">
        <f t="shared" si="63"/>
        <v>723.33333333333337</v>
      </c>
      <c r="N168" s="12">
        <f t="shared" si="64"/>
        <v>723.33333333333337</v>
      </c>
    </row>
    <row r="169" spans="1:14" x14ac:dyDescent="0.25">
      <c r="A169" s="3" t="s">
        <v>191</v>
      </c>
      <c r="B169" s="3">
        <v>1</v>
      </c>
      <c r="C169" s="48" t="s">
        <v>278</v>
      </c>
      <c r="D169" s="48"/>
      <c r="E169" s="48"/>
      <c r="F169" s="48"/>
      <c r="G169" s="9">
        <v>390</v>
      </c>
      <c r="H169" s="9">
        <f t="shared" si="60"/>
        <v>390</v>
      </c>
      <c r="I169" s="9">
        <v>400</v>
      </c>
      <c r="J169" s="9">
        <f t="shared" si="61"/>
        <v>400</v>
      </c>
      <c r="K169" s="9">
        <v>360</v>
      </c>
      <c r="L169" s="9">
        <f t="shared" si="62"/>
        <v>360</v>
      </c>
      <c r="M169" s="12">
        <f t="shared" si="63"/>
        <v>383.33333333333331</v>
      </c>
      <c r="N169" s="12">
        <f t="shared" si="64"/>
        <v>383.33333333333331</v>
      </c>
    </row>
    <row r="170" spans="1:14" x14ac:dyDescent="0.25">
      <c r="A170" s="3" t="s">
        <v>192</v>
      </c>
      <c r="B170" s="3">
        <v>1</v>
      </c>
      <c r="C170" s="48" t="s">
        <v>210</v>
      </c>
      <c r="D170" s="48"/>
      <c r="E170" s="48"/>
      <c r="F170" s="48"/>
      <c r="G170" s="9">
        <v>565</v>
      </c>
      <c r="H170" s="9">
        <f t="shared" si="60"/>
        <v>565</v>
      </c>
      <c r="I170" s="9">
        <v>600</v>
      </c>
      <c r="J170" s="9">
        <f t="shared" si="61"/>
        <v>600</v>
      </c>
      <c r="K170" s="9">
        <v>450</v>
      </c>
      <c r="L170" s="9">
        <f t="shared" si="62"/>
        <v>450</v>
      </c>
      <c r="M170" s="12">
        <f t="shared" si="63"/>
        <v>538.33333333333337</v>
      </c>
      <c r="N170" s="12">
        <f t="shared" si="64"/>
        <v>538.33333333333337</v>
      </c>
    </row>
    <row r="171" spans="1:14" x14ac:dyDescent="0.25">
      <c r="A171" s="3" t="s">
        <v>193</v>
      </c>
      <c r="B171" s="3">
        <v>1</v>
      </c>
      <c r="C171" s="48" t="s">
        <v>212</v>
      </c>
      <c r="D171" s="48"/>
      <c r="E171" s="48"/>
      <c r="F171" s="48"/>
      <c r="G171" s="9">
        <v>5900</v>
      </c>
      <c r="H171" s="9">
        <f t="shared" si="60"/>
        <v>5900</v>
      </c>
      <c r="I171" s="9">
        <v>6500</v>
      </c>
      <c r="J171" s="9">
        <f t="shared" si="61"/>
        <v>6500</v>
      </c>
      <c r="K171" s="9">
        <v>6800</v>
      </c>
      <c r="L171" s="9">
        <f t="shared" si="62"/>
        <v>6800</v>
      </c>
      <c r="M171" s="12">
        <f t="shared" si="63"/>
        <v>6400</v>
      </c>
      <c r="N171" s="12">
        <f t="shared" si="64"/>
        <v>6400</v>
      </c>
    </row>
    <row r="172" spans="1:14" x14ac:dyDescent="0.25">
      <c r="A172" s="52" t="s">
        <v>178</v>
      </c>
      <c r="B172" s="53"/>
      <c r="C172" s="53"/>
      <c r="D172" s="53"/>
      <c r="E172" s="53"/>
      <c r="F172" s="54"/>
      <c r="G172" s="49">
        <f>SUM(H157:H171)</f>
        <v>95790</v>
      </c>
      <c r="H172" s="50"/>
      <c r="I172" s="49">
        <f>SUM(J157:J171)</f>
        <v>101230</v>
      </c>
      <c r="J172" s="50"/>
      <c r="K172" s="49">
        <f t="shared" ref="K172" si="65">SUM(L157:L171)</f>
        <v>95123</v>
      </c>
      <c r="L172" s="50"/>
      <c r="M172" s="12">
        <f>SUM(M157:M171)</f>
        <v>96787.666666666657</v>
      </c>
      <c r="N172" s="12">
        <f>SUM(N157:N171)</f>
        <v>97381</v>
      </c>
    </row>
    <row r="173" spans="1:14" ht="15.75" x14ac:dyDescent="0.25">
      <c r="A173" s="3" t="s">
        <v>11</v>
      </c>
      <c r="B173" s="3" t="s">
        <v>12</v>
      </c>
      <c r="C173" s="55" t="s">
        <v>194</v>
      </c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7"/>
    </row>
    <row r="174" spans="1:14" x14ac:dyDescent="0.25">
      <c r="A174" s="3" t="s">
        <v>195</v>
      </c>
      <c r="B174" s="3">
        <v>1</v>
      </c>
      <c r="C174" s="48" t="s">
        <v>279</v>
      </c>
      <c r="D174" s="48"/>
      <c r="E174" s="48"/>
      <c r="F174" s="48"/>
      <c r="G174" s="9">
        <v>220000</v>
      </c>
      <c r="H174" s="9">
        <f t="shared" ref="H174" si="66">G174*B174</f>
        <v>220000</v>
      </c>
      <c r="I174" s="9">
        <v>238000</v>
      </c>
      <c r="J174" s="9">
        <f t="shared" ref="J174" si="67">I174*B174</f>
        <v>238000</v>
      </c>
      <c r="K174" s="9">
        <v>205000</v>
      </c>
      <c r="L174" s="9">
        <f t="shared" ref="L174" si="68">K174*B174</f>
        <v>205000</v>
      </c>
      <c r="M174" s="12">
        <f t="shared" ref="M174:M179" si="69">AVERAGE(G174,I174,K174)</f>
        <v>221000</v>
      </c>
      <c r="N174" s="12">
        <f t="shared" ref="N174" si="70">AVERAGE(H174,J174,L174)</f>
        <v>221000</v>
      </c>
    </row>
    <row r="175" spans="1:14" x14ac:dyDescent="0.25">
      <c r="A175" s="3" t="s">
        <v>196</v>
      </c>
      <c r="B175" s="3">
        <v>1</v>
      </c>
      <c r="C175" s="48" t="s">
        <v>280</v>
      </c>
      <c r="D175" s="48"/>
      <c r="E175" s="48"/>
      <c r="F175" s="48"/>
      <c r="G175" s="9">
        <v>49000</v>
      </c>
      <c r="H175" s="9">
        <f t="shared" ref="H175:H179" si="71">G175*B175</f>
        <v>49000</v>
      </c>
      <c r="I175" s="9">
        <v>51550</v>
      </c>
      <c r="J175" s="9">
        <f t="shared" ref="J175:J179" si="72">I175*B175</f>
        <v>51550</v>
      </c>
      <c r="K175" s="9">
        <v>45000</v>
      </c>
      <c r="L175" s="9">
        <f t="shared" ref="L175:L179" si="73">K175*B175</f>
        <v>45000</v>
      </c>
      <c r="M175" s="12">
        <f t="shared" si="69"/>
        <v>48516.666666666664</v>
      </c>
      <c r="N175" s="12">
        <f t="shared" ref="N175:N179" si="74">AVERAGE(H175,J175,L175)</f>
        <v>48516.666666666664</v>
      </c>
    </row>
    <row r="176" spans="1:14" x14ac:dyDescent="0.25">
      <c r="A176" s="3" t="s">
        <v>197</v>
      </c>
      <c r="B176" s="3">
        <v>60</v>
      </c>
      <c r="C176" s="48" t="s">
        <v>281</v>
      </c>
      <c r="D176" s="48"/>
      <c r="E176" s="48"/>
      <c r="F176" s="48"/>
      <c r="G176" s="9">
        <v>450</v>
      </c>
      <c r="H176" s="9">
        <f t="shared" si="71"/>
        <v>27000</v>
      </c>
      <c r="I176" s="9">
        <v>550</v>
      </c>
      <c r="J176" s="9">
        <f t="shared" si="72"/>
        <v>33000</v>
      </c>
      <c r="K176" s="9">
        <v>400</v>
      </c>
      <c r="L176" s="9">
        <f t="shared" si="73"/>
        <v>24000</v>
      </c>
      <c r="M176" s="12">
        <f t="shared" si="69"/>
        <v>466.66666666666669</v>
      </c>
      <c r="N176" s="12">
        <f t="shared" si="74"/>
        <v>28000</v>
      </c>
    </row>
    <row r="177" spans="1:14" x14ac:dyDescent="0.25">
      <c r="A177" s="3" t="s">
        <v>198</v>
      </c>
      <c r="B177" s="3">
        <v>1</v>
      </c>
      <c r="C177" s="48" t="s">
        <v>282</v>
      </c>
      <c r="D177" s="48"/>
      <c r="E177" s="48"/>
      <c r="F177" s="48"/>
      <c r="G177" s="9">
        <v>12000</v>
      </c>
      <c r="H177" s="9">
        <f t="shared" si="71"/>
        <v>12000</v>
      </c>
      <c r="I177" s="9">
        <v>13200</v>
      </c>
      <c r="J177" s="9">
        <f t="shared" si="72"/>
        <v>13200</v>
      </c>
      <c r="K177" s="9">
        <v>15000</v>
      </c>
      <c r="L177" s="9">
        <f t="shared" si="73"/>
        <v>15000</v>
      </c>
      <c r="M177" s="12">
        <f t="shared" si="69"/>
        <v>13400</v>
      </c>
      <c r="N177" s="12">
        <f t="shared" si="74"/>
        <v>13400</v>
      </c>
    </row>
    <row r="178" spans="1:14" x14ac:dyDescent="0.25">
      <c r="A178" s="3" t="s">
        <v>199</v>
      </c>
      <c r="B178" s="3">
        <v>1</v>
      </c>
      <c r="C178" s="48" t="s">
        <v>283</v>
      </c>
      <c r="D178" s="48"/>
      <c r="E178" s="48"/>
      <c r="F178" s="48"/>
      <c r="G178" s="9">
        <v>689000</v>
      </c>
      <c r="H178" s="9">
        <f t="shared" si="71"/>
        <v>689000</v>
      </c>
      <c r="I178" s="9">
        <v>738550</v>
      </c>
      <c r="J178" s="9">
        <f t="shared" si="72"/>
        <v>738550</v>
      </c>
      <c r="K178" s="9">
        <v>673000</v>
      </c>
      <c r="L178" s="9">
        <f t="shared" si="73"/>
        <v>673000</v>
      </c>
      <c r="M178" s="12">
        <f t="shared" si="69"/>
        <v>700183.33333333337</v>
      </c>
      <c r="N178" s="12">
        <f t="shared" si="74"/>
        <v>700183.33333333337</v>
      </c>
    </row>
    <row r="179" spans="1:14" x14ac:dyDescent="0.25">
      <c r="A179" s="3" t="s">
        <v>200</v>
      </c>
      <c r="B179" s="3">
        <v>1</v>
      </c>
      <c r="C179" s="48" t="s">
        <v>284</v>
      </c>
      <c r="D179" s="48"/>
      <c r="E179" s="48"/>
      <c r="F179" s="48"/>
      <c r="G179" s="9">
        <v>30000</v>
      </c>
      <c r="H179" s="9">
        <f t="shared" si="71"/>
        <v>30000</v>
      </c>
      <c r="I179" s="9">
        <v>35000</v>
      </c>
      <c r="J179" s="9">
        <f t="shared" si="72"/>
        <v>35000</v>
      </c>
      <c r="K179" s="9">
        <v>28000</v>
      </c>
      <c r="L179" s="9">
        <f t="shared" si="73"/>
        <v>28000</v>
      </c>
      <c r="M179" s="12">
        <f t="shared" si="69"/>
        <v>31000</v>
      </c>
      <c r="N179" s="12">
        <f t="shared" si="74"/>
        <v>31000</v>
      </c>
    </row>
    <row r="180" spans="1:14" x14ac:dyDescent="0.25">
      <c r="A180" s="52" t="s">
        <v>201</v>
      </c>
      <c r="B180" s="53"/>
      <c r="C180" s="53"/>
      <c r="D180" s="53"/>
      <c r="E180" s="53"/>
      <c r="F180" s="54"/>
      <c r="G180" s="49">
        <f>SUM(H174:H179)</f>
        <v>1027000</v>
      </c>
      <c r="H180" s="50"/>
      <c r="I180" s="49">
        <f t="shared" ref="I180" si="75">SUM(J174:J179)</f>
        <v>1109300</v>
      </c>
      <c r="J180" s="50"/>
      <c r="K180" s="49">
        <f t="shared" ref="K180" si="76">SUM(L174:L179)</f>
        <v>990000</v>
      </c>
      <c r="L180" s="50"/>
      <c r="M180" s="12">
        <f>SUM(M174:M179)</f>
        <v>1014566.6666666667</v>
      </c>
      <c r="N180" s="12">
        <f>SUM(N174:N179)</f>
        <v>1042100</v>
      </c>
    </row>
    <row r="181" spans="1:14" x14ac:dyDescent="0.25">
      <c r="A181" s="2"/>
      <c r="B181" s="2"/>
    </row>
    <row r="182" spans="1:14" x14ac:dyDescent="0.25">
      <c r="A182" s="2"/>
      <c r="B182" s="2"/>
    </row>
    <row r="183" spans="1:14" x14ac:dyDescent="0.25">
      <c r="A183" s="2"/>
    </row>
    <row r="184" spans="1:14" ht="36" customHeight="1" x14ac:dyDescent="0.25">
      <c r="A184" s="2"/>
      <c r="F184" s="51" t="s">
        <v>4</v>
      </c>
      <c r="G184" s="51"/>
      <c r="H184" s="51" t="s">
        <v>5</v>
      </c>
      <c r="I184" s="51"/>
      <c r="J184" s="51" t="s">
        <v>292</v>
      </c>
      <c r="K184" s="51"/>
      <c r="L184" s="51" t="s">
        <v>204</v>
      </c>
      <c r="M184" s="51"/>
      <c r="N184" s="51"/>
    </row>
    <row r="185" spans="1:14" ht="15.75" x14ac:dyDescent="0.25">
      <c r="A185" s="3" t="s">
        <v>12</v>
      </c>
      <c r="B185" s="44" t="s">
        <v>10</v>
      </c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</row>
    <row r="186" spans="1:14" x14ac:dyDescent="0.25">
      <c r="A186" s="3">
        <v>1</v>
      </c>
      <c r="B186" s="48" t="s">
        <v>13</v>
      </c>
      <c r="C186" s="48"/>
      <c r="D186" s="48"/>
      <c r="E186" s="48"/>
      <c r="F186" s="45">
        <f>G29*A186</f>
        <v>874368</v>
      </c>
      <c r="G186" s="45"/>
      <c r="H186" s="45">
        <f>I29*A186</f>
        <v>892435.5</v>
      </c>
      <c r="I186" s="45"/>
      <c r="J186" s="45">
        <f>K29*A186</f>
        <v>835471</v>
      </c>
      <c r="K186" s="45"/>
      <c r="L186" s="45">
        <f>AVERAGE(F186:K186)</f>
        <v>867424.83333333337</v>
      </c>
      <c r="M186" s="45"/>
      <c r="N186" s="45"/>
    </row>
    <row r="187" spans="1:14" x14ac:dyDescent="0.25">
      <c r="A187" s="3">
        <v>1</v>
      </c>
      <c r="B187" s="48" t="s">
        <v>52</v>
      </c>
      <c r="C187" s="48"/>
      <c r="D187" s="48"/>
      <c r="E187" s="48"/>
      <c r="F187" s="45">
        <f>G37*A187</f>
        <v>237260</v>
      </c>
      <c r="G187" s="45"/>
      <c r="H187" s="45">
        <f>I37*A187</f>
        <v>245844</v>
      </c>
      <c r="I187" s="45"/>
      <c r="J187" s="45">
        <f>K37*A187</f>
        <v>239390</v>
      </c>
      <c r="K187" s="45"/>
      <c r="L187" s="45">
        <f>AVERAGE(F187:K187)</f>
        <v>240831.33333333334</v>
      </c>
      <c r="M187" s="45"/>
      <c r="N187" s="45"/>
    </row>
    <row r="188" spans="1:14" ht="15.75" x14ac:dyDescent="0.25">
      <c r="A188" s="3" t="s">
        <v>12</v>
      </c>
      <c r="B188" s="44" t="s">
        <v>61</v>
      </c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</row>
    <row r="189" spans="1:14" x14ac:dyDescent="0.25">
      <c r="A189" s="3">
        <v>1</v>
      </c>
      <c r="B189" s="48" t="s">
        <v>13</v>
      </c>
      <c r="C189" s="48"/>
      <c r="D189" s="48"/>
      <c r="E189" s="48"/>
      <c r="F189" s="45">
        <f>G68*A189</f>
        <v>776504</v>
      </c>
      <c r="G189" s="45"/>
      <c r="H189" s="45">
        <f>I68*A189</f>
        <v>823920</v>
      </c>
      <c r="I189" s="45"/>
      <c r="J189" s="45">
        <f>K68*A189</f>
        <v>765936</v>
      </c>
      <c r="K189" s="45"/>
      <c r="L189" s="45">
        <f t="shared" ref="L189:L190" si="77">AVERAGE(F189:K189)</f>
        <v>788786.66666666663</v>
      </c>
      <c r="M189" s="45"/>
      <c r="N189" s="45"/>
    </row>
    <row r="190" spans="1:14" x14ac:dyDescent="0.25">
      <c r="A190" s="3">
        <v>1</v>
      </c>
      <c r="B190" s="48" t="s">
        <v>52</v>
      </c>
      <c r="C190" s="48"/>
      <c r="D190" s="48"/>
      <c r="E190" s="48"/>
      <c r="F190" s="45">
        <f>G103*A190</f>
        <v>1117288</v>
      </c>
      <c r="G190" s="45"/>
      <c r="H190" s="45">
        <f>I103*A190</f>
        <v>1154511</v>
      </c>
      <c r="I190" s="45"/>
      <c r="J190" s="45">
        <f>K103*A190</f>
        <v>1084161</v>
      </c>
      <c r="K190" s="45"/>
      <c r="L190" s="45">
        <f t="shared" si="77"/>
        <v>1118653.3333333333</v>
      </c>
      <c r="M190" s="45"/>
      <c r="N190" s="45"/>
    </row>
    <row r="191" spans="1:14" ht="15.75" x14ac:dyDescent="0.25">
      <c r="A191" s="3" t="s">
        <v>12</v>
      </c>
      <c r="B191" s="44" t="s">
        <v>127</v>
      </c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</row>
    <row r="192" spans="1:14" x14ac:dyDescent="0.25">
      <c r="A192" s="3">
        <v>3</v>
      </c>
      <c r="B192" s="48" t="s">
        <v>13</v>
      </c>
      <c r="C192" s="48"/>
      <c r="D192" s="48"/>
      <c r="E192" s="48"/>
      <c r="F192" s="45">
        <f>G121*A192</f>
        <v>499575</v>
      </c>
      <c r="G192" s="45"/>
      <c r="H192" s="45">
        <f>I121*A192</f>
        <v>504231</v>
      </c>
      <c r="I192" s="45"/>
      <c r="J192" s="45">
        <f>K121*A192</f>
        <v>489090</v>
      </c>
      <c r="K192" s="45"/>
      <c r="L192" s="45">
        <f t="shared" ref="L192:L193" si="78">AVERAGE(F192:K192)</f>
        <v>497632</v>
      </c>
      <c r="M192" s="45"/>
      <c r="N192" s="45"/>
    </row>
    <row r="193" spans="1:14" x14ac:dyDescent="0.25">
      <c r="A193" s="3">
        <v>3</v>
      </c>
      <c r="B193" s="48" t="s">
        <v>52</v>
      </c>
      <c r="C193" s="48"/>
      <c r="D193" s="48"/>
      <c r="E193" s="48"/>
      <c r="F193" s="45">
        <f>G138*A193</f>
        <v>306270</v>
      </c>
      <c r="G193" s="45"/>
      <c r="H193" s="45">
        <f>I138*A193</f>
        <v>303690</v>
      </c>
      <c r="I193" s="45"/>
      <c r="J193" s="45">
        <f>K138*A193</f>
        <v>285519</v>
      </c>
      <c r="K193" s="45"/>
      <c r="L193" s="45">
        <f t="shared" si="78"/>
        <v>298493</v>
      </c>
      <c r="M193" s="45"/>
      <c r="N193" s="45"/>
    </row>
    <row r="194" spans="1:14" ht="15.75" x14ac:dyDescent="0.25">
      <c r="A194" s="3" t="s">
        <v>12</v>
      </c>
      <c r="B194" s="44" t="s">
        <v>202</v>
      </c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</row>
    <row r="195" spans="1:14" x14ac:dyDescent="0.25">
      <c r="A195" s="3">
        <v>2</v>
      </c>
      <c r="B195" s="48" t="s">
        <v>13</v>
      </c>
      <c r="C195" s="48"/>
      <c r="D195" s="48"/>
      <c r="E195" s="48"/>
      <c r="F195" s="45">
        <f>G155*A195</f>
        <v>286670</v>
      </c>
      <c r="G195" s="45"/>
      <c r="H195" s="45">
        <f>I155*A195</f>
        <v>290730</v>
      </c>
      <c r="I195" s="45"/>
      <c r="J195" s="45">
        <f>K155*A195</f>
        <v>281800</v>
      </c>
      <c r="K195" s="45"/>
      <c r="L195" s="45">
        <f t="shared" ref="L195:L196" si="79">AVERAGE(F195:K195)</f>
        <v>286400</v>
      </c>
      <c r="M195" s="45"/>
      <c r="N195" s="45"/>
    </row>
    <row r="196" spans="1:14" x14ac:dyDescent="0.25">
      <c r="A196" s="3">
        <v>2</v>
      </c>
      <c r="B196" s="48" t="s">
        <v>52</v>
      </c>
      <c r="C196" s="48"/>
      <c r="D196" s="48"/>
      <c r="E196" s="48"/>
      <c r="F196" s="45">
        <f>G172*A196</f>
        <v>191580</v>
      </c>
      <c r="G196" s="45"/>
      <c r="H196" s="45">
        <f>I172*A196</f>
        <v>202460</v>
      </c>
      <c r="I196" s="45"/>
      <c r="J196" s="45">
        <f>K172*A196</f>
        <v>190246</v>
      </c>
      <c r="K196" s="45"/>
      <c r="L196" s="45">
        <f t="shared" si="79"/>
        <v>194762</v>
      </c>
      <c r="M196" s="45"/>
      <c r="N196" s="45"/>
    </row>
    <row r="197" spans="1:14" ht="15.75" x14ac:dyDescent="0.25">
      <c r="A197" s="3" t="s">
        <v>12</v>
      </c>
      <c r="B197" s="44" t="s">
        <v>297</v>
      </c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</row>
    <row r="198" spans="1:14" ht="15.75" thickBot="1" x14ac:dyDescent="0.3">
      <c r="A198" s="17" t="s">
        <v>203</v>
      </c>
      <c r="B198" s="47" t="s">
        <v>291</v>
      </c>
      <c r="C198" s="47"/>
      <c r="D198" s="47"/>
      <c r="E198" s="47"/>
      <c r="F198" s="46">
        <f>G180</f>
        <v>1027000</v>
      </c>
      <c r="G198" s="46"/>
      <c r="H198" s="46">
        <f>I180</f>
        <v>1109300</v>
      </c>
      <c r="I198" s="46"/>
      <c r="J198" s="46">
        <f>K180</f>
        <v>990000</v>
      </c>
      <c r="K198" s="46"/>
      <c r="L198" s="46">
        <f t="shared" ref="L198" si="80">AVERAGE(F198:K198)</f>
        <v>1042100</v>
      </c>
      <c r="M198" s="46"/>
      <c r="N198" s="46"/>
    </row>
    <row r="199" spans="1:14" ht="15.75" thickBot="1" x14ac:dyDescent="0.3">
      <c r="A199" s="40" t="s">
        <v>290</v>
      </c>
      <c r="B199" s="41"/>
      <c r="C199" s="41"/>
      <c r="D199" s="41"/>
      <c r="E199" s="41"/>
      <c r="F199" s="42">
        <f>F186+F187+F189+F190+F192+F193+F195+F196+F198</f>
        <v>5316515</v>
      </c>
      <c r="G199" s="42"/>
      <c r="H199" s="42">
        <f>H186+H187+H189+H190+H192+H193+H195+H196+H198</f>
        <v>5527121.5</v>
      </c>
      <c r="I199" s="42"/>
      <c r="J199" s="42">
        <f>J186+J187+J189+J190+J192+J193+J195+J196+J198</f>
        <v>5161613</v>
      </c>
      <c r="K199" s="42"/>
      <c r="L199" s="42">
        <f t="shared" ref="L199" si="81">AVERAGE(F199:K199)</f>
        <v>5335083.166666667</v>
      </c>
      <c r="M199" s="42"/>
      <c r="N199" s="43"/>
    </row>
    <row r="200" spans="1:14" x14ac:dyDescent="0.25">
      <c r="A200" s="2"/>
      <c r="B200" s="13"/>
      <c r="C200" s="13"/>
      <c r="D200" s="13"/>
      <c r="E200" s="13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1:14" x14ac:dyDescent="0.25">
      <c r="B201" s="2"/>
      <c r="C201" s="4"/>
    </row>
    <row r="203" spans="1:14" x14ac:dyDescent="0.25">
      <c r="E203" s="5"/>
      <c r="I203" s="6"/>
      <c r="J203" s="6"/>
      <c r="K203" s="6"/>
      <c r="L203" s="6"/>
      <c r="M203" s="6"/>
    </row>
    <row r="204" spans="1:14" x14ac:dyDescent="0.25">
      <c r="K204" s="2" t="s">
        <v>40</v>
      </c>
    </row>
    <row r="205" spans="1:14" x14ac:dyDescent="0.25">
      <c r="I205" s="7"/>
      <c r="K205" s="8" t="s">
        <v>41</v>
      </c>
    </row>
  </sheetData>
  <mergeCells count="267">
    <mergeCell ref="C12:F12"/>
    <mergeCell ref="C13:F13"/>
    <mergeCell ref="C26:F26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D1:N1"/>
    <mergeCell ref="D2:N2"/>
    <mergeCell ref="D4:N4"/>
    <mergeCell ref="G5:L5"/>
    <mergeCell ref="G7:H7"/>
    <mergeCell ref="I7:J7"/>
    <mergeCell ref="K7:L7"/>
    <mergeCell ref="N7:N8"/>
    <mergeCell ref="C10:N10"/>
    <mergeCell ref="M7:M8"/>
    <mergeCell ref="C39:N39"/>
    <mergeCell ref="C40:F40"/>
    <mergeCell ref="A9:N9"/>
    <mergeCell ref="A38:N38"/>
    <mergeCell ref="C41:F41"/>
    <mergeCell ref="A37:F37"/>
    <mergeCell ref="G37:H37"/>
    <mergeCell ref="I37:J37"/>
    <mergeCell ref="K37:L37"/>
    <mergeCell ref="C31:F31"/>
    <mergeCell ref="C32:F32"/>
    <mergeCell ref="C33:F33"/>
    <mergeCell ref="C34:F34"/>
    <mergeCell ref="C35:F35"/>
    <mergeCell ref="C36:F36"/>
    <mergeCell ref="C27:F27"/>
    <mergeCell ref="C28:F28"/>
    <mergeCell ref="C30:N30"/>
    <mergeCell ref="A29:F29"/>
    <mergeCell ref="G29:H29"/>
    <mergeCell ref="I29:J29"/>
    <mergeCell ref="K29:L29"/>
    <mergeCell ref="C14:F14"/>
    <mergeCell ref="C11:F11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67:F67"/>
    <mergeCell ref="A68:F68"/>
    <mergeCell ref="G68:H68"/>
    <mergeCell ref="I68:J68"/>
    <mergeCell ref="K68:L68"/>
    <mergeCell ref="C62:F62"/>
    <mergeCell ref="C63:F63"/>
    <mergeCell ref="C64:F64"/>
    <mergeCell ref="C65:F65"/>
    <mergeCell ref="C66:F66"/>
    <mergeCell ref="C74:F74"/>
    <mergeCell ref="C75:F75"/>
    <mergeCell ref="C76:F76"/>
    <mergeCell ref="C77:F77"/>
    <mergeCell ref="C78:F78"/>
    <mergeCell ref="C69:N69"/>
    <mergeCell ref="C70:F70"/>
    <mergeCell ref="C71:F71"/>
    <mergeCell ref="C72:F72"/>
    <mergeCell ref="C73:F73"/>
    <mergeCell ref="C84:F84"/>
    <mergeCell ref="C85:F85"/>
    <mergeCell ref="C86:F86"/>
    <mergeCell ref="C87:F87"/>
    <mergeCell ref="C88:F88"/>
    <mergeCell ref="C79:F79"/>
    <mergeCell ref="C80:F80"/>
    <mergeCell ref="C81:F81"/>
    <mergeCell ref="C82:F82"/>
    <mergeCell ref="C83:F83"/>
    <mergeCell ref="C94:F94"/>
    <mergeCell ref="C95:F95"/>
    <mergeCell ref="C96:F96"/>
    <mergeCell ref="C97:F97"/>
    <mergeCell ref="C98:F98"/>
    <mergeCell ref="C89:F89"/>
    <mergeCell ref="C90:F90"/>
    <mergeCell ref="C91:F91"/>
    <mergeCell ref="C92:F92"/>
    <mergeCell ref="C93:F93"/>
    <mergeCell ref="G103:H103"/>
    <mergeCell ref="I103:J103"/>
    <mergeCell ref="K103:L103"/>
    <mergeCell ref="A104:N104"/>
    <mergeCell ref="C105:N105"/>
    <mergeCell ref="C99:F99"/>
    <mergeCell ref="C100:F100"/>
    <mergeCell ref="C101:F101"/>
    <mergeCell ref="C102:F102"/>
    <mergeCell ref="A103:F103"/>
    <mergeCell ref="C118:F118"/>
    <mergeCell ref="C119:F119"/>
    <mergeCell ref="C120:F120"/>
    <mergeCell ref="C122:N122"/>
    <mergeCell ref="A121:F121"/>
    <mergeCell ref="G121:H121"/>
    <mergeCell ref="I121:J121"/>
    <mergeCell ref="K121:L121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C114:F114"/>
    <mergeCell ref="C115:F115"/>
    <mergeCell ref="C116:F116"/>
    <mergeCell ref="C117:F117"/>
    <mergeCell ref="G138:H138"/>
    <mergeCell ref="I138:J138"/>
    <mergeCell ref="K138:L138"/>
    <mergeCell ref="A138:F138"/>
    <mergeCell ref="C128:F128"/>
    <mergeCell ref="C129:F129"/>
    <mergeCell ref="C130:F130"/>
    <mergeCell ref="C131:F131"/>
    <mergeCell ref="C132:F132"/>
    <mergeCell ref="C133:F133"/>
    <mergeCell ref="C134:F134"/>
    <mergeCell ref="C135:F135"/>
    <mergeCell ref="C136:F136"/>
    <mergeCell ref="C137:F137"/>
    <mergeCell ref="C144:F144"/>
    <mergeCell ref="C145:F145"/>
    <mergeCell ref="C146:F146"/>
    <mergeCell ref="C147:F147"/>
    <mergeCell ref="C148:F148"/>
    <mergeCell ref="A139:N139"/>
    <mergeCell ref="C140:N140"/>
    <mergeCell ref="C141:F141"/>
    <mergeCell ref="C142:F142"/>
    <mergeCell ref="C143:F143"/>
    <mergeCell ref="C164:F164"/>
    <mergeCell ref="C165:F165"/>
    <mergeCell ref="C166:F166"/>
    <mergeCell ref="C154:F154"/>
    <mergeCell ref="A155:F155"/>
    <mergeCell ref="G155:H155"/>
    <mergeCell ref="I155:J155"/>
    <mergeCell ref="C149:F149"/>
    <mergeCell ref="C150:F150"/>
    <mergeCell ref="C151:F151"/>
    <mergeCell ref="C152:F152"/>
    <mergeCell ref="C153:F153"/>
    <mergeCell ref="C173:N173"/>
    <mergeCell ref="C123:F123"/>
    <mergeCell ref="C124:F124"/>
    <mergeCell ref="C125:F125"/>
    <mergeCell ref="C126:F126"/>
    <mergeCell ref="C127:F127"/>
    <mergeCell ref="C167:F167"/>
    <mergeCell ref="C168:F168"/>
    <mergeCell ref="C169:F169"/>
    <mergeCell ref="C170:F170"/>
    <mergeCell ref="C171:F171"/>
    <mergeCell ref="K155:L155"/>
    <mergeCell ref="C156:N156"/>
    <mergeCell ref="A172:F172"/>
    <mergeCell ref="G172:H172"/>
    <mergeCell ref="I172:J172"/>
    <mergeCell ref="K172:L172"/>
    <mergeCell ref="C157:F157"/>
    <mergeCell ref="C158:F158"/>
    <mergeCell ref="C159:F159"/>
    <mergeCell ref="C160:F160"/>
    <mergeCell ref="C161:F161"/>
    <mergeCell ref="C162:F162"/>
    <mergeCell ref="C163:F163"/>
    <mergeCell ref="C178:F178"/>
    <mergeCell ref="C179:F179"/>
    <mergeCell ref="A180:F180"/>
    <mergeCell ref="G180:H180"/>
    <mergeCell ref="I180:J180"/>
    <mergeCell ref="C174:F174"/>
    <mergeCell ref="C175:F175"/>
    <mergeCell ref="C176:F176"/>
    <mergeCell ref="C177:F177"/>
    <mergeCell ref="F186:G186"/>
    <mergeCell ref="H186:I186"/>
    <mergeCell ref="J186:K186"/>
    <mergeCell ref="B186:E186"/>
    <mergeCell ref="K180:L180"/>
    <mergeCell ref="F184:G184"/>
    <mergeCell ref="H184:I184"/>
    <mergeCell ref="J184:K184"/>
    <mergeCell ref="L184:N184"/>
    <mergeCell ref="B185:N185"/>
    <mergeCell ref="B190:E190"/>
    <mergeCell ref="F190:G190"/>
    <mergeCell ref="H190:I190"/>
    <mergeCell ref="J190:K190"/>
    <mergeCell ref="B189:E189"/>
    <mergeCell ref="F189:G189"/>
    <mergeCell ref="H189:I189"/>
    <mergeCell ref="J189:K189"/>
    <mergeCell ref="B187:E187"/>
    <mergeCell ref="F187:G187"/>
    <mergeCell ref="H187:I187"/>
    <mergeCell ref="J187:K187"/>
    <mergeCell ref="B188:N188"/>
    <mergeCell ref="J196:K196"/>
    <mergeCell ref="B195:E195"/>
    <mergeCell ref="F195:G195"/>
    <mergeCell ref="H195:I195"/>
    <mergeCell ref="J195:K195"/>
    <mergeCell ref="B192:E192"/>
    <mergeCell ref="F192:G192"/>
    <mergeCell ref="H192:I192"/>
    <mergeCell ref="J192:K192"/>
    <mergeCell ref="B193:E193"/>
    <mergeCell ref="F193:G193"/>
    <mergeCell ref="H193:I193"/>
    <mergeCell ref="J193:K193"/>
    <mergeCell ref="A199:E199"/>
    <mergeCell ref="F199:G199"/>
    <mergeCell ref="H199:I199"/>
    <mergeCell ref="J199:K199"/>
    <mergeCell ref="L199:N199"/>
    <mergeCell ref="B191:N191"/>
    <mergeCell ref="B194:N194"/>
    <mergeCell ref="B197:N197"/>
    <mergeCell ref="L186:N186"/>
    <mergeCell ref="L187:N187"/>
    <mergeCell ref="L198:N198"/>
    <mergeCell ref="L189:N189"/>
    <mergeCell ref="L190:N190"/>
    <mergeCell ref="L192:N192"/>
    <mergeCell ref="L193:N193"/>
    <mergeCell ref="L195:N195"/>
    <mergeCell ref="L196:N196"/>
    <mergeCell ref="B198:E198"/>
    <mergeCell ref="F198:G198"/>
    <mergeCell ref="H198:I198"/>
    <mergeCell ref="J198:K198"/>
    <mergeCell ref="B196:E196"/>
    <mergeCell ref="F196:G196"/>
    <mergeCell ref="H196:I196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4" orientation="landscape" r:id="rId1"/>
  <headerFooter>
    <oddFooter>Página &amp;P de &amp;N</oddFooter>
  </headerFooter>
  <rowBreaks count="5" manualBreakCount="5">
    <brk id="37" max="16383" man="1"/>
    <brk id="68" max="16383" man="1"/>
    <brk id="103" max="12" man="1"/>
    <brk id="138" max="16383" man="1"/>
    <brk id="17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B21" sqref="B21"/>
    </sheetView>
  </sheetViews>
  <sheetFormatPr defaultRowHeight="15" x14ac:dyDescent="0.25"/>
  <cols>
    <col min="1" max="1" width="20.28515625" style="1" customWidth="1"/>
    <col min="2" max="16384" width="9.140625" style="1"/>
  </cols>
  <sheetData>
    <row r="1" spans="1:12" x14ac:dyDescent="0.25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B2" s="21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6" spans="1:12" ht="19.5" x14ac:dyDescent="0.3">
      <c r="B6" s="24" t="s">
        <v>2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9.5" x14ac:dyDescent="0.3">
      <c r="E7" s="25" t="s">
        <v>42</v>
      </c>
      <c r="F7" s="25"/>
      <c r="G7" s="25"/>
      <c r="H7" s="25"/>
      <c r="I7" s="25"/>
      <c r="J7" s="25"/>
    </row>
    <row r="11" spans="1:12" ht="17.25" x14ac:dyDescent="0.3">
      <c r="A11" s="26" t="s">
        <v>43</v>
      </c>
      <c r="B11" s="26"/>
      <c r="C11" s="26"/>
      <c r="D11" s="26"/>
      <c r="E11" s="26"/>
      <c r="F11" s="26" t="s">
        <v>44</v>
      </c>
      <c r="G11" s="26"/>
      <c r="H11" s="26"/>
      <c r="I11" s="26" t="s">
        <v>45</v>
      </c>
      <c r="J11" s="26"/>
      <c r="K11" s="26"/>
      <c r="L11" s="26"/>
    </row>
    <row r="12" spans="1:12" ht="17.25" x14ac:dyDescent="0.3">
      <c r="A12" s="27" t="s">
        <v>4</v>
      </c>
      <c r="B12" s="27"/>
      <c r="C12" s="27"/>
      <c r="D12" s="27"/>
      <c r="E12" s="27"/>
      <c r="F12" s="28">
        <f>SUM('Media por Item'!F186:G187,'Media por Item'!F189:G190,'Media por Item'!F192:G193,'Media por Item'!F195:G196,'Media por Item'!F198:G198)</f>
        <v>5316515</v>
      </c>
      <c r="G12" s="29"/>
      <c r="H12" s="30"/>
      <c r="I12" s="31">
        <f>AVERAGE(F12:H14)</f>
        <v>5335083.166666667</v>
      </c>
      <c r="J12" s="32"/>
      <c r="K12" s="32"/>
      <c r="L12" s="33"/>
    </row>
    <row r="13" spans="1:12" ht="17.25" x14ac:dyDescent="0.3">
      <c r="A13" s="27" t="s">
        <v>5</v>
      </c>
      <c r="B13" s="27"/>
      <c r="C13" s="27"/>
      <c r="D13" s="27"/>
      <c r="E13" s="27"/>
      <c r="F13" s="28">
        <f>SUM('Media por Item'!H186:I187,'Media por Item'!H189:I190,'Media por Item'!H192:I193,'Media por Item'!H195:I196,'Media por Item'!H198:I198)</f>
        <v>5527121.5</v>
      </c>
      <c r="G13" s="29"/>
      <c r="H13" s="30"/>
      <c r="I13" s="34"/>
      <c r="J13" s="35"/>
      <c r="K13" s="35"/>
      <c r="L13" s="36"/>
    </row>
    <row r="14" spans="1:12" ht="17.25" x14ac:dyDescent="0.3">
      <c r="A14" s="27" t="s">
        <v>46</v>
      </c>
      <c r="B14" s="27"/>
      <c r="C14" s="27"/>
      <c r="D14" s="27"/>
      <c r="E14" s="27"/>
      <c r="F14" s="28">
        <f>SUM('Media por Item'!J186:K187,'Media por Item'!J189:K190,'Media por Item'!J192:K193,'Media por Item'!J195:K196,'Media por Item'!J198:K198)</f>
        <v>5161613</v>
      </c>
      <c r="G14" s="29"/>
      <c r="H14" s="30"/>
      <c r="I14" s="37"/>
      <c r="J14" s="38"/>
      <c r="K14" s="38"/>
      <c r="L14" s="39"/>
    </row>
    <row r="21" spans="2:7" x14ac:dyDescent="0.25">
      <c r="B21" s="4"/>
    </row>
    <row r="23" spans="2:7" x14ac:dyDescent="0.25">
      <c r="B23" s="5"/>
      <c r="C23" s="6"/>
      <c r="D23" s="6"/>
      <c r="E23" s="6"/>
      <c r="F23" s="6"/>
      <c r="G23" s="6"/>
    </row>
    <row r="24" spans="2:7" x14ac:dyDescent="0.25">
      <c r="E24" s="2" t="s">
        <v>40</v>
      </c>
    </row>
    <row r="25" spans="2:7" x14ac:dyDescent="0.25">
      <c r="C25" s="7"/>
      <c r="E25" s="8" t="s">
        <v>41</v>
      </c>
    </row>
  </sheetData>
  <mergeCells count="14">
    <mergeCell ref="A12:E12"/>
    <mergeCell ref="F12:H12"/>
    <mergeCell ref="I12:L14"/>
    <mergeCell ref="A13:E13"/>
    <mergeCell ref="F13:H13"/>
    <mergeCell ref="A14:E14"/>
    <mergeCell ref="F14:H14"/>
    <mergeCell ref="B1:L1"/>
    <mergeCell ref="B2:L2"/>
    <mergeCell ref="B6:L6"/>
    <mergeCell ref="E7:J7"/>
    <mergeCell ref="A11:E11"/>
    <mergeCell ref="F11:H11"/>
    <mergeCell ref="I11:L11"/>
  </mergeCells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Media por Item</vt:lpstr>
      <vt:lpstr>Global</vt:lpstr>
      <vt:lpstr>Global!Area_de_impressao</vt:lpstr>
      <vt:lpstr>'Media por Item'!Area_de_impressao</vt:lpstr>
      <vt:lpstr>'Media por Item'!Titulos_de_impressao</vt:lpstr>
    </vt:vector>
  </TitlesOfParts>
  <Company>CMBH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Augusto Mendes de Araújo Moraes</dc:creator>
  <cp:lastModifiedBy>Rafael Augusto Mendes de Araújo Moraes</cp:lastModifiedBy>
  <cp:lastPrinted>2013-06-12T16:53:09Z</cp:lastPrinted>
  <dcterms:created xsi:type="dcterms:W3CDTF">2013-05-24T17:37:51Z</dcterms:created>
  <dcterms:modified xsi:type="dcterms:W3CDTF">2013-06-12T16:58:03Z</dcterms:modified>
</cp:coreProperties>
</file>